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ЗАЯВКА" sheetId="1" r:id="rId1"/>
    <sheet name="ИНСТРУКЦИЯ" sheetId="2" r:id="rId2"/>
    <sheet name="SYSTEM" sheetId="3" state="hidden" r:id="rId3"/>
  </sheets>
  <definedNames>
    <definedName name="Группа">'SYSTEM'!$H$12:$H$21</definedName>
    <definedName name="КомОрг">'SYSTEM'!$K:$K</definedName>
    <definedName name="_xlnm.Print_Area" localSheetId="0">'ЗАЯВКА'!$B$1:$H$39</definedName>
    <definedName name="_xlnm.Print_Area" localSheetId="1">'ИНСТРУКЦИЯ'!$B$2:$E$14</definedName>
    <definedName name="Разряд">'SYSTEM'!$B$14:$B$22</definedName>
    <definedName name="Территория">'SYSTEM'!$L:$L</definedName>
  </definedNames>
  <calcPr fullCalcOnLoad="1"/>
</workbook>
</file>

<file path=xl/sharedStrings.xml><?xml version="1.0" encoding="utf-8"?>
<sst xmlns="http://schemas.openxmlformats.org/spreadsheetml/2006/main" count="430" uniqueCount="234">
  <si>
    <t>№ п/п</t>
  </si>
  <si>
    <t>Разряд</t>
  </si>
  <si>
    <t>ИМЕННАЯ ЗАЯВКА</t>
  </si>
  <si>
    <t>на участие в соревнованиях</t>
  </si>
  <si>
    <t>название команды</t>
  </si>
  <si>
    <t>в следующем составе:</t>
  </si>
  <si>
    <t>Фамилия Имя Отчество участника</t>
  </si>
  <si>
    <t>В главную судейскую коллегию соревнований:</t>
  </si>
  <si>
    <t>Группа</t>
  </si>
  <si>
    <t>Руководитель команды:</t>
  </si>
  <si>
    <t>название соревнований</t>
  </si>
  <si>
    <t>3 юн</t>
  </si>
  <si>
    <t>б/р</t>
  </si>
  <si>
    <t>2 юн</t>
  </si>
  <si>
    <t>1 юн</t>
  </si>
  <si>
    <t>III</t>
  </si>
  <si>
    <t>II</t>
  </si>
  <si>
    <t>I</t>
  </si>
  <si>
    <t>КМС</t>
  </si>
  <si>
    <t>МС</t>
  </si>
  <si>
    <t>"A" ЮНИОРЫ</t>
  </si>
  <si>
    <t>"A" ЮНИОРКИ</t>
  </si>
  <si>
    <t>"B" ЮНОШИ</t>
  </si>
  <si>
    <t>"B" ДЕВУШКИ</t>
  </si>
  <si>
    <t>"C" МАЛЬЧИКИ</t>
  </si>
  <si>
    <t>"C" ДЕВОЧКИ</t>
  </si>
  <si>
    <t>"D" МАЛЬЧИКИ</t>
  </si>
  <si>
    <t>"D" ДЕВОЧКИ</t>
  </si>
  <si>
    <t>1 класс "М"</t>
  </si>
  <si>
    <t>1 класс "Ж"</t>
  </si>
  <si>
    <t>2 класс "М"</t>
  </si>
  <si>
    <t>2 класс "Ж"</t>
  </si>
  <si>
    <t>3 класс "М"</t>
  </si>
  <si>
    <t>3 класс "Ж"</t>
  </si>
  <si>
    <t>4 класс "М"</t>
  </si>
  <si>
    <t>4 класс "Ж"</t>
  </si>
  <si>
    <t>5 класс "М"</t>
  </si>
  <si>
    <t>5 класс "Ж"</t>
  </si>
  <si>
    <t>ФИО руководителя команды</t>
  </si>
  <si>
    <t>название командирующей организации в именительном падеже</t>
  </si>
  <si>
    <t xml:space="preserve">Просим допустить к участию в соревнованиях команду: </t>
  </si>
  <si>
    <r>
      <t xml:space="preserve">М.П. </t>
    </r>
    <r>
      <rPr>
        <sz val="12"/>
        <rFont val="Arial"/>
        <family val="0"/>
      </rPr>
      <t xml:space="preserve">                                             Врач   _____________ /_________________/</t>
    </r>
  </si>
  <si>
    <t>печать медицинского учреждения                                                             подпись врача           расшифровка подписи врача</t>
  </si>
  <si>
    <t>Название соревнований:</t>
  </si>
  <si>
    <t>дата и место проведения</t>
  </si>
  <si>
    <t>территория командирующей организации</t>
  </si>
  <si>
    <t>Дата и место:</t>
  </si>
  <si>
    <r>
      <t xml:space="preserve">Медицинский допуск
</t>
    </r>
    <r>
      <rPr>
        <sz val="8"/>
        <rFont val="Arial"/>
        <family val="2"/>
      </rPr>
      <t>(слово “допущен” подпись и печать врача напротив каждого участника)</t>
    </r>
  </si>
  <si>
    <t>Всего допущено к соревнованиям _____ человек.</t>
  </si>
  <si>
    <t>Представитель команды:</t>
  </si>
  <si>
    <t>ФИО представителя команды</t>
  </si>
  <si>
    <t>г. Тула</t>
  </si>
  <si>
    <t>от организации:</t>
  </si>
  <si>
    <t>Организатор соревнований:</t>
  </si>
  <si>
    <t>Название дистанции:</t>
  </si>
  <si>
    <t>Выберите территорию…</t>
  </si>
  <si>
    <t>Выберите организацию…</t>
  </si>
  <si>
    <t>«С правилами техники безопасности знаком»    _________________ /_________________/</t>
  </si>
  <si>
    <t>МБОУ ДОД "ДДТ"</t>
  </si>
  <si>
    <t>МБОУ ДОД "ЦДЮТиЭ Ленинского р-на"</t>
  </si>
  <si>
    <t>МКОУ ДОД ЦДОДД "Турист"</t>
  </si>
  <si>
    <t>МБОУ Поповская СОШ</t>
  </si>
  <si>
    <t>МБОУ СОШ №5</t>
  </si>
  <si>
    <t xml:space="preserve">МОБУ ДОД ДД(Ю)Т </t>
  </si>
  <si>
    <t>МБОУ СОШ № 19</t>
  </si>
  <si>
    <t>МБОУ ДОД «Киреевский ДДТ»</t>
  </si>
  <si>
    <t>г. Алексин</t>
  </si>
  <si>
    <t>Алексинский р-н</t>
  </si>
  <si>
    <t>раб. пос. Новогуровский</t>
  </si>
  <si>
    <t>пгт. Арсеньево</t>
  </si>
  <si>
    <t>Арсеньевский р-н</t>
  </si>
  <si>
    <t>п. Славный</t>
  </si>
  <si>
    <t>г. Белев</t>
  </si>
  <si>
    <t>Белевский р-н</t>
  </si>
  <si>
    <t>г. Богородицк</t>
  </si>
  <si>
    <t>Богородицкий р-н</t>
  </si>
  <si>
    <t>г. Венев</t>
  </si>
  <si>
    <t>Веневский р-н</t>
  </si>
  <si>
    <t>пгт. Волово</t>
  </si>
  <si>
    <t>Воловский р-н</t>
  </si>
  <si>
    <t>г. Донской</t>
  </si>
  <si>
    <t>пгт. Дубна</t>
  </si>
  <si>
    <t>Дубенский р-н</t>
  </si>
  <si>
    <t>г. Ефремов</t>
  </si>
  <si>
    <t>Ефремовский р-н</t>
  </si>
  <si>
    <t>пгт. Заокский</t>
  </si>
  <si>
    <t>Заокский р-н</t>
  </si>
  <si>
    <t>село Архангельское</t>
  </si>
  <si>
    <t>Каменский р-н</t>
  </si>
  <si>
    <t>г. Кимовск</t>
  </si>
  <si>
    <t>Кимовский р-н</t>
  </si>
  <si>
    <t>г. Киреевск</t>
  </si>
  <si>
    <t>Киреевский р-н</t>
  </si>
  <si>
    <t>пгт.Куркино</t>
  </si>
  <si>
    <t>Куркинский р-н</t>
  </si>
  <si>
    <t>пгт. Ленинский</t>
  </si>
  <si>
    <t>Ленинский р-н</t>
  </si>
  <si>
    <t>г. Новомосковск</t>
  </si>
  <si>
    <t>г. Одоев</t>
  </si>
  <si>
    <t>Одоевский р-н</t>
  </si>
  <si>
    <t>г. Плавск</t>
  </si>
  <si>
    <t>Плавский р-н</t>
  </si>
  <si>
    <t>г. Суворов</t>
  </si>
  <si>
    <t>Суворовский р-н</t>
  </si>
  <si>
    <t>пгт. Теплое</t>
  </si>
  <si>
    <t>Тепло-Огаревский р-н</t>
  </si>
  <si>
    <t>г. Узловая</t>
  </si>
  <si>
    <t>Узловский р-н</t>
  </si>
  <si>
    <t>пгт. Чернь</t>
  </si>
  <si>
    <t>Чернский р-н</t>
  </si>
  <si>
    <t>г. Щекино</t>
  </si>
  <si>
    <t>Щекинский р-н</t>
  </si>
  <si>
    <t>г. Ясногорск</t>
  </si>
  <si>
    <t>Ясногорский р-н</t>
  </si>
  <si>
    <t>Если вы не нашли подходящую организацию, введите ее вручную</t>
  </si>
  <si>
    <t>Если вы не нашли подходящую территорию, введите ее вручную</t>
  </si>
  <si>
    <t>ИНСТРУКЦИЯ</t>
  </si>
  <si>
    <t>Название командирующей организации</t>
  </si>
  <si>
    <t>Территория командирующей организации</t>
  </si>
  <si>
    <t>Название команды</t>
  </si>
  <si>
    <t>№</t>
  </si>
  <si>
    <t>Название поля</t>
  </si>
  <si>
    <t>Способ заполнения</t>
  </si>
  <si>
    <t>Состав команды:</t>
  </si>
  <si>
    <t>Пример</t>
  </si>
  <si>
    <t>Иванов Иван Иванович</t>
  </si>
  <si>
    <t>ФИО</t>
  </si>
  <si>
    <t>Спортивный разряд</t>
  </si>
  <si>
    <t xml:space="preserve">Фамилия, имя, отчество представителя команды необходимо указывать полностью. </t>
  </si>
  <si>
    <t xml:space="preserve">Фамилия, имя, отчество руководителя команды необходимо указывать полностью. </t>
  </si>
  <si>
    <r>
      <t xml:space="preserve">Выделить ячейку;
Раскрыть список и выбрать элемент, соответствующий спортивному разряду участника;
Перечень </t>
    </r>
    <r>
      <rPr>
        <sz val="10"/>
        <color indexed="10"/>
        <rFont val="Arial"/>
        <family val="2"/>
      </rPr>
      <t>допустимых</t>
    </r>
    <r>
      <rPr>
        <sz val="10"/>
        <rFont val="Arial"/>
        <family val="0"/>
      </rPr>
      <t xml:space="preserve"> значений: </t>
    </r>
    <r>
      <rPr>
        <sz val="10"/>
        <color indexed="10"/>
        <rFont val="Arial"/>
        <family val="2"/>
      </rPr>
      <t>б/р, 3 юн, 2 юн, 1 юн, III, II, I, КМС, МС</t>
    </r>
    <r>
      <rPr>
        <sz val="10"/>
        <rFont val="Arial"/>
        <family val="0"/>
      </rPr>
      <t>.</t>
    </r>
  </si>
  <si>
    <r>
      <t>Название</t>
    </r>
    <r>
      <rPr>
        <sz val="10"/>
        <rFont val="Arial"/>
        <family val="0"/>
      </rPr>
      <t xml:space="preserve"> команды </t>
    </r>
    <r>
      <rPr>
        <sz val="10"/>
        <color indexed="10"/>
        <rFont val="Arial"/>
        <family val="2"/>
      </rPr>
      <t>не</t>
    </r>
    <r>
      <rPr>
        <sz val="10"/>
        <rFont val="Arial"/>
        <family val="0"/>
      </rPr>
      <t xml:space="preserve"> должно быть заключено </t>
    </r>
    <r>
      <rPr>
        <sz val="10"/>
        <color indexed="10"/>
        <rFont val="Arial"/>
        <family val="2"/>
      </rPr>
      <t>в кавычки</t>
    </r>
    <r>
      <rPr>
        <sz val="10"/>
        <rFont val="Arial"/>
        <family val="0"/>
      </rPr>
      <t>.</t>
    </r>
  </si>
  <si>
    <t>1-ая</t>
  </si>
  <si>
    <t>от</t>
  </si>
  <si>
    <t>по</t>
  </si>
  <si>
    <t>и</t>
  </si>
  <si>
    <t>группа</t>
  </si>
  <si>
    <t>проверяется</t>
  </si>
  <si>
    <t>2-ая</t>
  </si>
  <si>
    <t>3-ая</t>
  </si>
  <si>
    <t>4-ая</t>
  </si>
  <si>
    <t>5-ая</t>
  </si>
  <si>
    <t>6-ая</t>
  </si>
  <si>
    <t>7-ая</t>
  </si>
  <si>
    <t>8-ая</t>
  </si>
  <si>
    <t>Завершение работы</t>
  </si>
  <si>
    <t>Яковлев Петр Иванович</t>
  </si>
  <si>
    <r>
      <t xml:space="preserve">После окончания заполнения заявки все поля должны быть </t>
    </r>
    <r>
      <rPr>
        <sz val="10"/>
        <color indexed="10"/>
        <rFont val="Arial"/>
        <family val="2"/>
      </rPr>
      <t>того же цвета, что и были</t>
    </r>
    <r>
      <rPr>
        <sz val="10"/>
        <rFont val="Arial"/>
        <family val="0"/>
      </rPr>
      <t xml:space="preserve"> до начала заполнения.
Готовый </t>
    </r>
    <r>
      <rPr>
        <sz val="10"/>
        <color indexed="10"/>
        <rFont val="Arial"/>
        <family val="2"/>
      </rPr>
      <t>файл назвать аналогично названию команды</t>
    </r>
    <r>
      <rPr>
        <sz val="10"/>
        <rFont val="Arial"/>
        <family val="0"/>
      </rPr>
      <t>. Если заявка состоит из двух или более файлов, следует в конце имени файла указывать заключенный в круглые скобки порядковый номер файла.</t>
    </r>
  </si>
  <si>
    <t>Теперь можно перейти к заполнению заявки в электронном виде. Для этого необходимо переключиться в нижнем левом углу окна на лист "ЗАЯВКА"
   |  |
   |  |           
  \    /     
    \/
   |  |       
  \    /
    \/</t>
  </si>
  <si>
    <r>
      <t xml:space="preserve">Фамилия, имя, отчество участника необходимо указывать полностью. </t>
    </r>
    <r>
      <rPr>
        <sz val="10"/>
        <color indexed="10"/>
        <rFont val="Arial"/>
        <family val="2"/>
      </rPr>
      <t>Отчество указывать обязательно</t>
    </r>
    <r>
      <rPr>
        <sz val="10"/>
        <rFont val="Arial"/>
        <family val="0"/>
      </rPr>
      <t xml:space="preserve"> </t>
    </r>
    <r>
      <rPr>
        <sz val="8"/>
        <color indexed="55"/>
        <rFont val="Arial"/>
        <family val="2"/>
      </rPr>
      <t>(оно необходимо для оформления разрядов).</t>
    </r>
  </si>
  <si>
    <r>
      <t>Максимально возможное</t>
    </r>
    <r>
      <rPr>
        <sz val="10"/>
        <rFont val="Arial"/>
        <family val="0"/>
      </rPr>
      <t xml:space="preserve"> количество участников в </t>
    </r>
    <r>
      <rPr>
        <sz val="10"/>
        <color indexed="10"/>
        <rFont val="Arial"/>
        <family val="2"/>
      </rPr>
      <t>одной</t>
    </r>
    <r>
      <rPr>
        <sz val="10"/>
        <rFont val="Arial"/>
        <family val="0"/>
      </rPr>
      <t xml:space="preserve"> заявке составляет </t>
    </r>
    <r>
      <rPr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человек </t>
    </r>
    <r>
      <rPr>
        <sz val="8"/>
        <color indexed="55"/>
        <rFont val="Arial"/>
        <family val="2"/>
      </rPr>
      <t>(для 11-ого и последующих участников необходимо использовать ещё одну заявку).</t>
    </r>
  </si>
  <si>
    <t>Ветер</t>
  </si>
  <si>
    <r>
      <t>Ветер(1)</t>
    </r>
    <r>
      <rPr>
        <sz val="8"/>
        <color indexed="55"/>
        <rFont val="Arial"/>
        <family val="2"/>
      </rPr>
      <t>.xls</t>
    </r>
    <r>
      <rPr>
        <sz val="10"/>
        <rFont val="Arial"/>
        <family val="0"/>
      </rPr>
      <t xml:space="preserve">
Ветер(2)</t>
    </r>
    <r>
      <rPr>
        <sz val="8"/>
        <color indexed="55"/>
        <rFont val="Arial"/>
        <family val="2"/>
      </rPr>
      <t>.xls</t>
    </r>
  </si>
  <si>
    <t>ТПП "М"</t>
  </si>
  <si>
    <t>ТПП "Ж"</t>
  </si>
  <si>
    <t>СДЕЛАЙ НАСТРОЙКИ и СКРОЙ ЛИСТ СИСТЕМ</t>
  </si>
  <si>
    <t>ОСОБЫЕ ГРУППЫ:</t>
  </si>
  <si>
    <t>Новичек М11</t>
  </si>
  <si>
    <t>3 класс М16</t>
  </si>
  <si>
    <t>3 класс Ж16</t>
  </si>
  <si>
    <t>Год рождения</t>
  </si>
  <si>
    <r>
      <t xml:space="preserve">Год </t>
    </r>
    <r>
      <rPr>
        <sz val="8"/>
        <rFont val="Arial"/>
        <family val="2"/>
      </rPr>
      <t>рождения</t>
    </r>
  </si>
  <si>
    <r>
      <t>Спортивный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Разряд</t>
    </r>
  </si>
  <si>
    <t xml:space="preserve">         подпись представителя команды     расшифровка подписи</t>
  </si>
  <si>
    <t>_______________ /________________/</t>
  </si>
  <si>
    <r>
      <t xml:space="preserve">  </t>
    </r>
    <r>
      <rPr>
        <sz val="8"/>
        <color indexed="55"/>
        <rFont val="Arial"/>
        <family val="2"/>
      </rPr>
      <t xml:space="preserve">название командирующей организации     </t>
    </r>
    <r>
      <rPr>
        <b/>
        <sz val="12"/>
        <rFont val="Arial"/>
        <family val="2"/>
      </rPr>
      <t xml:space="preserve">        М.П.</t>
    </r>
    <r>
      <rPr>
        <sz val="8"/>
        <color indexed="55"/>
        <rFont val="Arial"/>
        <family val="2"/>
      </rPr>
      <t xml:space="preserve">                  подпись руководителя ком.орг.    расшифровка подписи        </t>
    </r>
  </si>
  <si>
    <t>2005</t>
  </si>
  <si>
    <r>
      <t xml:space="preserve">Обязательно указать </t>
    </r>
    <r>
      <rPr>
        <sz val="10"/>
        <color indexed="10"/>
        <rFont val="Arial"/>
        <family val="2"/>
      </rPr>
      <t xml:space="preserve">год в четырехзначном формате </t>
    </r>
    <r>
      <rPr>
        <sz val="8"/>
        <color indexed="23"/>
        <rFont val="Arial"/>
        <family val="2"/>
      </rPr>
      <t>(НЕ в двухзначном)</t>
    </r>
  </si>
  <si>
    <t>1 класс М12</t>
  </si>
  <si>
    <t>1 класс Ж12</t>
  </si>
  <si>
    <t>1 класс М15</t>
  </si>
  <si>
    <t>1 класс Ж15</t>
  </si>
  <si>
    <t>2 класс М13</t>
  </si>
  <si>
    <t>2 класс Ж13</t>
  </si>
  <si>
    <t>2 класс М16</t>
  </si>
  <si>
    <t>2 класс Ж16</t>
  </si>
  <si>
    <t>3 класс М18</t>
  </si>
  <si>
    <t>3 класс Ж18</t>
  </si>
  <si>
    <t>3 класс М19</t>
  </si>
  <si>
    <t>3 класс Ж19</t>
  </si>
  <si>
    <t>Новичок М12</t>
  </si>
  <si>
    <t>Новичок Ж12</t>
  </si>
  <si>
    <t>Новичок М14</t>
  </si>
  <si>
    <t>Новичок Ж14</t>
  </si>
  <si>
    <t>ТАБЛИЦА СООТВЕТСТВИЯ</t>
  </si>
  <si>
    <t>Секундомер</t>
  </si>
  <si>
    <t>Положение</t>
  </si>
  <si>
    <t>Участник 1</t>
  </si>
  <si>
    <t>проверка 1</t>
  </si>
  <si>
    <t>Балл</t>
  </si>
  <si>
    <t>проверка 2</t>
  </si>
  <si>
    <t>проверка 3</t>
  </si>
  <si>
    <t>проверка 4</t>
  </si>
  <si>
    <t>проверка 5</t>
  </si>
  <si>
    <t>проверка 6</t>
  </si>
  <si>
    <t>проверка 7</t>
  </si>
  <si>
    <t>проверка 8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</si>
  <si>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</si>
  <si>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</si>
  <si>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</si>
  <si>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</si>
  <si>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</si>
  <si>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</si>
  <si>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</si>
  <si>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</si>
  <si>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</si>
  <si>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ТАБЛИЦА РЕЗУЛЬТАТОВ ПРОВЕРОК</t>
  </si>
  <si>
    <r>
      <t>Выделить ячейку;
Раскрыть список и выбрать элемент, соответствующий названию группы;
Если параметры участника не соответствуют условиям выбранной группы,
то в графе "Подпись участника" появится сообщение "</t>
    </r>
    <r>
      <rPr>
        <sz val="10"/>
        <color indexed="10"/>
        <rFont val="Arial"/>
        <family val="2"/>
      </rPr>
      <t>Участник заявлен не в ту группу!</t>
    </r>
    <r>
      <rPr>
        <sz val="10"/>
        <rFont val="Arial"/>
        <family val="2"/>
      </rPr>
      <t>"</t>
    </r>
  </si>
  <si>
    <r>
      <t xml:space="preserve">Выделить ячейку </t>
    </r>
    <r>
      <rPr>
        <sz val="8"/>
        <color indexed="55"/>
        <rFont val="Arial"/>
        <family val="2"/>
      </rPr>
      <t xml:space="preserve">(нажать один раз левой кнопкой мыши на ячейку). </t>
    </r>
    <r>
      <rPr>
        <sz val="10"/>
        <rFont val="Arial"/>
        <family val="0"/>
      </rPr>
      <t xml:space="preserve">В правом нижнем углу ячейки появится кнопка для раскрытия списка </t>
    </r>
    <r>
      <rPr>
        <sz val="8"/>
        <color indexed="55"/>
        <rFont val="Arial"/>
        <family val="2"/>
      </rPr>
      <t>(управляющий элемент в виде квадрата с расположенным внутри него вершиной вниз треугольником);</t>
    </r>
    <r>
      <rPr>
        <sz val="10"/>
        <rFont val="Arial"/>
        <family val="0"/>
      </rPr>
      <t xml:space="preserve">
Раскрыть список</t>
    </r>
    <r>
      <rPr>
        <sz val="10"/>
        <color indexed="55"/>
        <rFont val="Arial"/>
        <family val="2"/>
      </rPr>
      <t xml:space="preserve"> </t>
    </r>
    <r>
      <rPr>
        <sz val="8"/>
        <color indexed="55"/>
        <rFont val="Arial"/>
        <family val="2"/>
      </rPr>
      <t xml:space="preserve">(нажать один раз левой кнопкой мыши на кнопку раскрытия списка)  </t>
    </r>
    <r>
      <rPr>
        <sz val="10"/>
        <rFont val="Arial"/>
        <family val="2"/>
      </rPr>
      <t>и</t>
    </r>
    <r>
      <rPr>
        <sz val="8"/>
        <color indexed="55"/>
        <rFont val="Arial"/>
        <family val="2"/>
      </rPr>
      <t xml:space="preserve"> </t>
    </r>
    <r>
      <rPr>
        <sz val="10"/>
        <rFont val="Arial"/>
        <family val="2"/>
      </rPr>
      <t xml:space="preserve">выбрать элемент, соответствующий названию командирующей организации;
Если нужного элемента нет в списке, необходимо ввести название командирующей организации вручную </t>
    </r>
    <r>
      <rPr>
        <sz val="8"/>
        <color indexed="55"/>
        <rFont val="Arial"/>
        <family val="2"/>
      </rPr>
      <t xml:space="preserve">(в именительном падеже).
</t>
    </r>
    <r>
      <rPr>
        <sz val="10"/>
        <rFont val="Arial"/>
        <family val="2"/>
      </rPr>
      <t>Для этого надо выделить ячейку и начать набирать на клавиатуре название организации.</t>
    </r>
  </si>
  <si>
    <r>
      <t xml:space="preserve">Выделить ячейку;
Раскрыть список и выбрать элемент, соответствующий территории командирующей организации;
Если нужного элемента нет в списке, необходимо ввести территорию командирующей организации вручную </t>
    </r>
    <r>
      <rPr>
        <sz val="8"/>
        <color indexed="55"/>
        <rFont val="Arial"/>
        <family val="2"/>
      </rPr>
      <t>(указанным выше способом)</t>
    </r>
    <r>
      <rPr>
        <sz val="10"/>
        <rFont val="Arial"/>
        <family val="2"/>
      </rPr>
      <t>.</t>
    </r>
  </si>
  <si>
    <t>часть 1,2,3</t>
  </si>
  <si>
    <t>год/разряд</t>
  </si>
  <si>
    <t>г/Г/р/Р</t>
  </si>
  <si>
    <t>3 класс "М16"</t>
  </si>
  <si>
    <t>3 класс "Ж16"</t>
  </si>
  <si>
    <t>дистанция-пешеходная</t>
  </si>
  <si>
    <t>МБУ "ГМЦ"МИР"</t>
  </si>
  <si>
    <t>МБУ ДО "ЦДЮТиПВ"</t>
  </si>
  <si>
    <t>СТК "Ирбис"</t>
  </si>
  <si>
    <t>МБОУ ЦО №13 им. Е.Н. Волкова</t>
  </si>
  <si>
    <t>МБОУ "ЦО №4"</t>
  </si>
  <si>
    <t>ГОУ ТО "Долматовская школа"</t>
  </si>
  <si>
    <t>МБОУ "ЦО №40"</t>
  </si>
  <si>
    <t>МБОУ "ЦО №50"</t>
  </si>
  <si>
    <t xml:space="preserve">Личное первенство обучающихся Тульской области по спортивному туризму дисциплина «дистанция – пешеходная» </t>
  </si>
  <si>
    <t>ГОУ ДО ТО "Центр дополнительного образования детей"</t>
  </si>
  <si>
    <t>1 класс "М8-11"</t>
  </si>
  <si>
    <t>2 класс "М12-13"</t>
  </si>
  <si>
    <t>2 класс "Ж12-13"</t>
  </si>
  <si>
    <t>1 класс "Ж8-11"</t>
  </si>
  <si>
    <t>2 класс "М14-15"</t>
  </si>
  <si>
    <t>2 класс "Ж14-15"</t>
  </si>
  <si>
    <t>21.04.2024 г. Тула, п. Барсуки, тур. полигон "Самыленка"</t>
  </si>
  <si>
    <t>ГОУ ДО ТО "ЦДОД"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</si>
</sst>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name val="Arial cur"/>
      <family val="0"/>
    </font>
    <font>
      <u val="single"/>
      <sz val="12"/>
      <name val="Arial"/>
      <family val="0"/>
    </font>
    <font>
      <sz val="8"/>
      <color indexed="55"/>
      <name val="Arial"/>
      <family val="2"/>
    </font>
    <font>
      <sz val="12"/>
      <color indexed="55"/>
      <name val="Arial"/>
      <family val="2"/>
    </font>
    <font>
      <sz val="12"/>
      <color indexed="47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0"/>
    </font>
    <font>
      <sz val="8"/>
      <color indexed="23"/>
      <name val="Arial"/>
      <family val="2"/>
    </font>
    <font>
      <sz val="1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50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92D050"/>
      <name val="Arial"/>
      <family val="2"/>
    </font>
    <font>
      <sz val="10"/>
      <color theme="6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34" borderId="0" xfId="0" applyFont="1" applyFill="1" applyAlignment="1">
      <alignment/>
    </xf>
    <xf numFmtId="49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7" fillId="33" borderId="0" xfId="0" applyFont="1" applyFill="1" applyAlignment="1" applyProtection="1">
      <alignment vertical="top"/>
      <protection/>
    </xf>
    <xf numFmtId="0" fontId="8" fillId="33" borderId="0" xfId="0" applyFont="1" applyFill="1" applyAlignment="1" applyProtection="1">
      <alignment vertical="top"/>
      <protection/>
    </xf>
    <xf numFmtId="0" fontId="2" fillId="0" borderId="0" xfId="0" applyFont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top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3" xfId="0" applyFill="1" applyBorder="1" applyAlignment="1">
      <alignment vertical="top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49" fontId="0" fillId="33" borderId="23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49" fontId="0" fillId="33" borderId="24" xfId="0" applyNumberFormat="1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49" fontId="2" fillId="33" borderId="26" xfId="0" applyNumberFormat="1" applyFont="1" applyFill="1" applyBorder="1" applyAlignment="1">
      <alignment vertical="top"/>
    </xf>
    <xf numFmtId="49" fontId="2" fillId="33" borderId="27" xfId="0" applyNumberFormat="1" applyFont="1" applyFill="1" applyBorder="1" applyAlignment="1">
      <alignment vertical="top"/>
    </xf>
    <xf numFmtId="49" fontId="2" fillId="33" borderId="27" xfId="0" applyNumberFormat="1" applyFont="1" applyFill="1" applyBorder="1" applyAlignment="1">
      <alignment horizontal="right" vertical="top"/>
    </xf>
    <xf numFmtId="49" fontId="2" fillId="33" borderId="27" xfId="0" applyNumberFormat="1" applyFont="1" applyFill="1" applyBorder="1" applyAlignment="1">
      <alignment horizontal="center" vertical="top"/>
    </xf>
    <xf numFmtId="49" fontId="0" fillId="33" borderId="28" xfId="0" applyNumberFormat="1" applyFill="1" applyBorder="1" applyAlignment="1">
      <alignment vertical="top"/>
    </xf>
    <xf numFmtId="49" fontId="0" fillId="38" borderId="11" xfId="0" applyNumberFormat="1" applyFont="1" applyFill="1" applyBorder="1" applyAlignment="1" applyProtection="1">
      <alignment horizontal="center" vertical="center"/>
      <protection locked="0"/>
    </xf>
    <xf numFmtId="49" fontId="0" fillId="39" borderId="13" xfId="0" applyNumberFormat="1" applyFill="1" applyBorder="1" applyAlignment="1">
      <alignment vertical="top"/>
    </xf>
    <xf numFmtId="49" fontId="0" fillId="33" borderId="29" xfId="0" applyNumberFormat="1" applyFont="1" applyFill="1" applyBorder="1" applyAlignment="1">
      <alignment horizontal="right"/>
    </xf>
    <xf numFmtId="49" fontId="0" fillId="33" borderId="30" xfId="0" applyNumberFormat="1" applyFont="1" applyFill="1" applyBorder="1" applyAlignment="1">
      <alignment horizontal="right"/>
    </xf>
    <xf numFmtId="49" fontId="0" fillId="38" borderId="16" xfId="0" applyNumberFormat="1" applyFont="1" applyFill="1" applyBorder="1" applyAlignment="1" applyProtection="1">
      <alignment horizontal="center" vertical="center"/>
      <protection locked="0"/>
    </xf>
    <xf numFmtId="49" fontId="0" fillId="38" borderId="17" xfId="0" applyNumberFormat="1" applyFont="1" applyFill="1" applyBorder="1" applyAlignment="1" applyProtection="1">
      <alignment horizontal="center" vertical="center"/>
      <protection locked="0"/>
    </xf>
    <xf numFmtId="49" fontId="0" fillId="38" borderId="19" xfId="0" applyNumberFormat="1" applyFont="1" applyFill="1" applyBorder="1" applyAlignment="1" applyProtection="1">
      <alignment horizontal="center" vertical="center"/>
      <protection locked="0"/>
    </xf>
    <xf numFmtId="49" fontId="0" fillId="38" borderId="21" xfId="0" applyNumberFormat="1" applyFont="1" applyFill="1" applyBorder="1" applyAlignment="1" applyProtection="1">
      <alignment horizontal="center" vertical="center"/>
      <protection locked="0"/>
    </xf>
    <xf numFmtId="49" fontId="0" fillId="38" borderId="22" xfId="0" applyNumberFormat="1" applyFont="1" applyFill="1" applyBorder="1" applyAlignment="1" applyProtection="1">
      <alignment horizontal="center" vertical="center"/>
      <protection locked="0"/>
    </xf>
    <xf numFmtId="0" fontId="0" fillId="39" borderId="31" xfId="0" applyFill="1" applyBorder="1" applyAlignment="1">
      <alignment/>
    </xf>
    <xf numFmtId="0" fontId="2" fillId="0" borderId="32" xfId="0" applyFont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5" xfId="0" applyFill="1" applyBorder="1" applyAlignment="1">
      <alignment vertical="top"/>
    </xf>
    <xf numFmtId="0" fontId="0" fillId="33" borderId="36" xfId="0" applyFill="1" applyBorder="1" applyAlignment="1">
      <alignment horizontal="center" vertical="center"/>
    </xf>
    <xf numFmtId="0" fontId="0" fillId="33" borderId="13" xfId="0" applyFill="1" applyBorder="1" applyAlignment="1">
      <alignment wrapText="1"/>
    </xf>
    <xf numFmtId="0" fontId="11" fillId="33" borderId="16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0" xfId="0" applyFill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4" fillId="38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39" xfId="0" applyBorder="1" applyAlignment="1">
      <alignment/>
    </xf>
    <xf numFmtId="0" fontId="0" fillId="35" borderId="40" xfId="0" applyFill="1" applyBorder="1" applyAlignment="1">
      <alignment/>
    </xf>
    <xf numFmtId="0" fontId="0" fillId="39" borderId="40" xfId="0" applyFill="1" applyBorder="1" applyAlignment="1">
      <alignment/>
    </xf>
    <xf numFmtId="0" fontId="0" fillId="40" borderId="40" xfId="0" applyFill="1" applyBorder="1" applyAlignment="1">
      <alignment/>
    </xf>
    <xf numFmtId="0" fontId="0" fillId="37" borderId="4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0" xfId="0" applyFill="1" applyBorder="1" applyAlignment="1">
      <alignment/>
    </xf>
    <xf numFmtId="49" fontId="0" fillId="38" borderId="17" xfId="0" applyNumberFormat="1" applyFill="1" applyBorder="1" applyAlignment="1" applyProtection="1">
      <alignment horizontal="center" vertical="center"/>
      <protection locked="0"/>
    </xf>
    <xf numFmtId="49" fontId="0" fillId="38" borderId="16" xfId="0" applyNumberForma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49" fontId="3" fillId="35" borderId="1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0" fontId="56" fillId="41" borderId="0" xfId="0" applyFont="1" applyFill="1" applyAlignment="1">
      <alignment/>
    </xf>
    <xf numFmtId="0" fontId="56" fillId="41" borderId="0" xfId="0" applyFont="1" applyFill="1" applyBorder="1" applyAlignment="1">
      <alignment/>
    </xf>
    <xf numFmtId="0" fontId="0" fillId="35" borderId="16" xfId="0" applyNumberForma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35" borderId="21" xfId="0" applyNumberFormat="1" applyFont="1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30" xfId="0" applyFill="1" applyBorder="1" applyAlignment="1">
      <alignment/>
    </xf>
    <xf numFmtId="0" fontId="0" fillId="41" borderId="42" xfId="0" applyFill="1" applyBorder="1" applyAlignment="1">
      <alignment/>
    </xf>
    <xf numFmtId="0" fontId="0" fillId="41" borderId="23" xfId="0" applyFill="1" applyBorder="1" applyAlignment="1">
      <alignment/>
    </xf>
    <xf numFmtId="0" fontId="0" fillId="41" borderId="43" xfId="0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44" xfId="0" applyFill="1" applyBorder="1" applyAlignment="1">
      <alignment/>
    </xf>
    <xf numFmtId="49" fontId="0" fillId="38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center" vertical="center" wrapText="1"/>
    </xf>
    <xf numFmtId="0" fontId="57" fillId="41" borderId="2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righ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center" wrapText="1"/>
      <protection/>
    </xf>
    <xf numFmtId="0" fontId="3" fillId="33" borderId="46" xfId="0" applyFont="1" applyFill="1" applyBorder="1" applyAlignment="1" applyProtection="1">
      <alignment horizontal="center"/>
      <protection/>
    </xf>
    <xf numFmtId="49" fontId="3" fillId="35" borderId="46" xfId="0" applyNumberFormat="1" applyFont="1" applyFill="1" applyBorder="1" applyAlignment="1" applyProtection="1">
      <alignment horizontal="center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49" fontId="3" fillId="35" borderId="46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 wrapText="1"/>
      <protection/>
    </xf>
    <xf numFmtId="0" fontId="3" fillId="33" borderId="46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/>
    </xf>
    <xf numFmtId="0" fontId="2" fillId="33" borderId="25" xfId="0" applyFont="1" applyFill="1" applyBorder="1" applyAlignment="1">
      <alignment horizontal="center" vertical="center"/>
    </xf>
    <xf numFmtId="0" fontId="16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42" borderId="25" xfId="0" applyFill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51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 vertical="center"/>
    </xf>
    <xf numFmtId="1" fontId="0" fillId="0" borderId="55" xfId="0" applyNumberForma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40" borderId="12" xfId="0" applyFill="1" applyBorder="1" applyAlignment="1">
      <alignment horizontal="left" vertical="top" wrapText="1"/>
    </xf>
    <xf numFmtId="0" fontId="0" fillId="40" borderId="13" xfId="0" applyFill="1" applyBorder="1" applyAlignment="1">
      <alignment horizontal="left" vertical="top" wrapText="1"/>
    </xf>
    <xf numFmtId="0" fontId="0" fillId="40" borderId="14" xfId="0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0" fillId="38" borderId="13" xfId="0" applyFill="1" applyBorder="1" applyAlignment="1">
      <alignment horizontal="left" vertical="top" wrapText="1"/>
    </xf>
    <xf numFmtId="0" fontId="0" fillId="38" borderId="14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4.57421875" style="7" customWidth="1"/>
    <col min="2" max="2" width="3.57421875" style="7" customWidth="1"/>
    <col min="3" max="3" width="31.57421875" style="7" customWidth="1"/>
    <col min="4" max="4" width="8.28125" style="7" customWidth="1"/>
    <col min="5" max="5" width="6.00390625" style="7" customWidth="1"/>
    <col min="6" max="6" width="11.7109375" style="7" customWidth="1"/>
    <col min="7" max="7" width="22.28125" style="7" customWidth="1"/>
    <col min="8" max="8" width="14.00390625" style="7" customWidth="1"/>
    <col min="9" max="9" width="5.421875" style="7" customWidth="1"/>
    <col min="10" max="16384" width="9.140625" style="7" customWidth="1"/>
  </cols>
  <sheetData>
    <row r="1" spans="1:8" ht="13.5" customHeight="1">
      <c r="A1" s="6"/>
      <c r="B1" s="6"/>
      <c r="C1" s="6"/>
      <c r="D1" s="149" t="s">
        <v>7</v>
      </c>
      <c r="E1" s="149"/>
      <c r="F1" s="149"/>
      <c r="G1" s="149"/>
      <c r="H1" s="6"/>
    </row>
    <row r="2" spans="1:8" ht="43.5" customHeight="1">
      <c r="A2" s="6"/>
      <c r="B2" s="6"/>
      <c r="C2" s="8"/>
      <c r="D2" s="153" t="str">
        <f>SYSTEM!B7</f>
        <v>Личное первенство обучающихся Тульской области по спортивному туризму дисциплина «дистанция – пешеходная» </v>
      </c>
      <c r="E2" s="153"/>
      <c r="F2" s="153"/>
      <c r="G2" s="153"/>
      <c r="H2" s="153"/>
    </row>
    <row r="3" spans="1:8" ht="9" customHeight="1">
      <c r="A3" s="6"/>
      <c r="B3" s="6"/>
      <c r="C3" s="9"/>
      <c r="D3" s="156" t="s">
        <v>10</v>
      </c>
      <c r="E3" s="156"/>
      <c r="F3" s="156"/>
      <c r="G3" s="156"/>
      <c r="H3" s="156"/>
    </row>
    <row r="4" spans="1:8" ht="13.5" customHeight="1">
      <c r="A4" s="6"/>
      <c r="B4" s="6"/>
      <c r="C4" s="6"/>
      <c r="D4" s="154" t="str">
        <f>SYSTEM!B9</f>
        <v>21.04.2024 г. Тула, п. Барсуки, тур. полигон "Самыленка"</v>
      </c>
      <c r="E4" s="154"/>
      <c r="F4" s="154"/>
      <c r="G4" s="154"/>
      <c r="H4" s="154"/>
    </row>
    <row r="5" spans="1:8" ht="9" customHeight="1">
      <c r="A5" s="6"/>
      <c r="B5" s="6"/>
      <c r="C5" s="6"/>
      <c r="D5" s="156" t="s">
        <v>44</v>
      </c>
      <c r="E5" s="156"/>
      <c r="F5" s="156"/>
      <c r="G5" s="156"/>
      <c r="H5" s="156"/>
    </row>
    <row r="6" spans="1:8" ht="12" customHeight="1">
      <c r="A6" s="6"/>
      <c r="B6" s="6"/>
      <c r="C6" s="6"/>
      <c r="D6" s="157" t="s">
        <v>52</v>
      </c>
      <c r="E6" s="157"/>
      <c r="F6" s="157"/>
      <c r="G6" s="157"/>
      <c r="H6" s="157"/>
    </row>
    <row r="7" spans="1:8" ht="28.5" customHeight="1">
      <c r="A7" s="6"/>
      <c r="B7" s="6"/>
      <c r="C7" s="6"/>
      <c r="D7" s="155"/>
      <c r="E7" s="155"/>
      <c r="F7" s="155"/>
      <c r="G7" s="155"/>
      <c r="H7" s="155"/>
    </row>
    <row r="8" spans="1:8" ht="9" customHeight="1">
      <c r="A8" s="6"/>
      <c r="B8" s="6"/>
      <c r="C8" s="9"/>
      <c r="D8" s="156" t="s">
        <v>39</v>
      </c>
      <c r="E8" s="156"/>
      <c r="F8" s="156"/>
      <c r="G8" s="156"/>
      <c r="H8" s="156"/>
    </row>
    <row r="9" spans="1:8" ht="13.5" customHeight="1">
      <c r="A9" s="6"/>
      <c r="B9" s="6"/>
      <c r="C9" s="6"/>
      <c r="D9" s="155"/>
      <c r="E9" s="155"/>
      <c r="F9" s="155"/>
      <c r="G9" s="155"/>
      <c r="H9" s="155"/>
    </row>
    <row r="10" spans="1:8" ht="9" customHeight="1">
      <c r="A10" s="6"/>
      <c r="B10" s="6"/>
      <c r="C10" s="9"/>
      <c r="D10" s="156" t="s">
        <v>45</v>
      </c>
      <c r="E10" s="156"/>
      <c r="F10" s="156"/>
      <c r="G10" s="156"/>
      <c r="H10" s="156"/>
    </row>
    <row r="11" spans="1:8" ht="20.25" customHeight="1">
      <c r="A11" s="6"/>
      <c r="B11" s="159" t="s">
        <v>2</v>
      </c>
      <c r="C11" s="159"/>
      <c r="D11" s="159"/>
      <c r="E11" s="159"/>
      <c r="F11" s="159"/>
      <c r="G11" s="159"/>
      <c r="H11" s="159"/>
    </row>
    <row r="12" spans="1:8" ht="11.25" customHeight="1">
      <c r="A12" s="6"/>
      <c r="B12" s="160" t="s">
        <v>3</v>
      </c>
      <c r="C12" s="160"/>
      <c r="D12" s="160"/>
      <c r="E12" s="160"/>
      <c r="F12" s="160"/>
      <c r="G12" s="160"/>
      <c r="H12" s="160"/>
    </row>
    <row r="13" spans="1:8" ht="17.25" customHeight="1">
      <c r="A13" s="6"/>
      <c r="B13" s="149" t="s">
        <v>40</v>
      </c>
      <c r="C13" s="149"/>
      <c r="D13" s="149"/>
      <c r="E13" s="149"/>
      <c r="F13" s="149"/>
      <c r="G13" s="149"/>
      <c r="H13" s="6"/>
    </row>
    <row r="14" spans="1:8" ht="13.5" customHeight="1">
      <c r="A14" s="6"/>
      <c r="B14" s="158"/>
      <c r="C14" s="158"/>
      <c r="D14" s="158"/>
      <c r="E14" s="158"/>
      <c r="F14" s="158"/>
      <c r="G14" s="158"/>
      <c r="H14" s="158"/>
    </row>
    <row r="15" spans="1:8" ht="9" customHeight="1">
      <c r="A15" s="6"/>
      <c r="B15" s="161" t="s">
        <v>4</v>
      </c>
      <c r="C15" s="161"/>
      <c r="D15" s="161"/>
      <c r="E15" s="161"/>
      <c r="F15" s="161"/>
      <c r="G15" s="161"/>
      <c r="H15" s="161"/>
    </row>
    <row r="16" spans="1:8" ht="11.25" customHeight="1">
      <c r="A16" s="6"/>
      <c r="B16" s="152" t="s">
        <v>5</v>
      </c>
      <c r="C16" s="152"/>
      <c r="D16" s="152"/>
      <c r="E16" s="152"/>
      <c r="F16" s="152"/>
      <c r="G16" s="152"/>
      <c r="H16" s="6"/>
    </row>
    <row r="17" spans="1:8" ht="62.25" customHeight="1">
      <c r="A17" s="6"/>
      <c r="B17" s="10" t="s">
        <v>0</v>
      </c>
      <c r="C17" s="11" t="s">
        <v>6</v>
      </c>
      <c r="D17" s="11" t="s">
        <v>161</v>
      </c>
      <c r="E17" s="88" t="s">
        <v>162</v>
      </c>
      <c r="F17" s="50" t="s">
        <v>8</v>
      </c>
      <c r="G17" s="11" t="s">
        <v>47</v>
      </c>
      <c r="H17" s="89"/>
    </row>
    <row r="18" spans="1:11" ht="30.75" customHeight="1">
      <c r="A18" s="6"/>
      <c r="B18" s="12">
        <v>1</v>
      </c>
      <c r="C18" s="117"/>
      <c r="D18" s="114"/>
      <c r="E18" s="106"/>
      <c r="F18" s="18"/>
      <c r="G18" s="115"/>
      <c r="H18" s="116">
        <f>IF(SYSTEM!$AB$6&gt;0,"",IF(C18="","","Участник заявлен не в ту группу!"))</f>
      </c>
      <c r="K18" s="118">
        <f>IF(E18="3 юн",0.1,IF(E18="2 юн",0.3,IF(E18="1 юн",1,IF(E18="III",1,IF(E18="II",3,IF(E18="I",10,IF(E18="КМС",30,IF(E18="МС",100,0))))))))</f>
        <v>0</v>
      </c>
    </row>
    <row r="19" spans="1:11" ht="30.75" customHeight="1">
      <c r="A19" s="6"/>
      <c r="B19" s="12">
        <v>2</v>
      </c>
      <c r="C19" s="117"/>
      <c r="D19" s="114"/>
      <c r="E19" s="19"/>
      <c r="F19" s="18"/>
      <c r="G19" s="13"/>
      <c r="H19" s="116">
        <f>IF(SYSTEM!$AO$6&gt;0,"",IF(C19="","","Участник заявлен не в ту группу!"))</f>
      </c>
      <c r="K19" s="118">
        <f aca="true" t="shared" si="0" ref="K19:K27">IF(E19="3 юн",0.1,IF(E19="2 юн",0.3,IF(E19="1 юн",1,IF(E19="III",1,IF(E19="II",3,IF(E19="I",10,IF(E19="КМС",30,IF(E19="МС",100,0))))))))</f>
        <v>0</v>
      </c>
    </row>
    <row r="20" spans="1:11" ht="30.75" customHeight="1">
      <c r="A20" s="6"/>
      <c r="B20" s="12">
        <v>3</v>
      </c>
      <c r="C20" s="117"/>
      <c r="D20" s="114"/>
      <c r="E20" s="19"/>
      <c r="F20" s="18"/>
      <c r="G20" s="13"/>
      <c r="H20" s="116">
        <f>IF(SYSTEM!$BB$6&gt;0,"",IF(C20="","","Участник заявлен не в ту группу!"))</f>
      </c>
      <c r="K20" s="118">
        <f t="shared" si="0"/>
        <v>0</v>
      </c>
    </row>
    <row r="21" spans="1:11" ht="30.75" customHeight="1">
      <c r="A21" s="6"/>
      <c r="B21" s="12">
        <v>4</v>
      </c>
      <c r="C21" s="117"/>
      <c r="D21" s="114"/>
      <c r="E21" s="19"/>
      <c r="F21" s="18"/>
      <c r="G21" s="13"/>
      <c r="H21" s="116">
        <f>IF(SYSTEM!$BO$6&gt;0,"",IF(C21="","","Участник заявлен не в ту группу!"))</f>
      </c>
      <c r="K21" s="118">
        <f t="shared" si="0"/>
        <v>0</v>
      </c>
    </row>
    <row r="22" spans="1:11" ht="30.75" customHeight="1">
      <c r="A22" s="6"/>
      <c r="B22" s="12">
        <v>5</v>
      </c>
      <c r="C22" s="117"/>
      <c r="D22" s="114"/>
      <c r="E22" s="19"/>
      <c r="F22" s="18"/>
      <c r="G22" s="13"/>
      <c r="H22" s="116">
        <f>IF(SYSTEM!$CB$6&gt;0,"",IF(C22="","","Участник заявлен не в ту группу!"))</f>
      </c>
      <c r="K22" s="118">
        <f t="shared" si="0"/>
        <v>0</v>
      </c>
    </row>
    <row r="23" spans="1:11" ht="30.75" customHeight="1">
      <c r="A23" s="6"/>
      <c r="B23" s="12">
        <v>6</v>
      </c>
      <c r="C23" s="117"/>
      <c r="D23" s="114"/>
      <c r="E23" s="19"/>
      <c r="F23" s="18"/>
      <c r="G23" s="13"/>
      <c r="H23" s="116">
        <f>IF(SYSTEM!$CO$6&gt;0,"",IF(C23="","","Участник заявлен не в ту группу!"))</f>
      </c>
      <c r="K23" s="118">
        <f t="shared" si="0"/>
        <v>0</v>
      </c>
    </row>
    <row r="24" spans="1:11" ht="30.75" customHeight="1">
      <c r="A24" s="6"/>
      <c r="B24" s="12">
        <v>7</v>
      </c>
      <c r="C24" s="117"/>
      <c r="D24" s="114"/>
      <c r="E24" s="19"/>
      <c r="F24" s="18"/>
      <c r="G24" s="13"/>
      <c r="H24" s="116">
        <f>IF(SYSTEM!$DB$6&gt;0,"",IF(C24="","","Участник заявлен не в ту группу!"))</f>
      </c>
      <c r="K24" s="118">
        <f t="shared" si="0"/>
        <v>0</v>
      </c>
    </row>
    <row r="25" spans="1:11" ht="30.75" customHeight="1">
      <c r="A25" s="6"/>
      <c r="B25" s="12">
        <v>8</v>
      </c>
      <c r="C25" s="117"/>
      <c r="D25" s="114"/>
      <c r="E25" s="19"/>
      <c r="F25" s="18"/>
      <c r="G25" s="13"/>
      <c r="H25" s="116">
        <f>IF(SYSTEM!$DO$6&gt;0,"",IF(C25="","","Участник заявлен не в ту группу!"))</f>
      </c>
      <c r="K25" s="118">
        <f t="shared" si="0"/>
        <v>0</v>
      </c>
    </row>
    <row r="26" spans="1:11" ht="30.75" customHeight="1">
      <c r="A26" s="6"/>
      <c r="B26" s="12">
        <v>9</v>
      </c>
      <c r="C26" s="117"/>
      <c r="D26" s="114"/>
      <c r="E26" s="19"/>
      <c r="F26" s="18"/>
      <c r="G26" s="13"/>
      <c r="H26" s="116">
        <f>IF(SYSTEM!$EB$6&gt;0,"",IF(C26="","","Участник заявлен не в ту группу!"))</f>
      </c>
      <c r="K26" s="118">
        <f t="shared" si="0"/>
        <v>0</v>
      </c>
    </row>
    <row r="27" spans="1:11" ht="30.75" customHeight="1">
      <c r="A27" s="6"/>
      <c r="B27" s="12">
        <v>10</v>
      </c>
      <c r="C27" s="117"/>
      <c r="D27" s="114"/>
      <c r="E27" s="19"/>
      <c r="F27" s="18"/>
      <c r="G27" s="13"/>
      <c r="H27" s="116">
        <f>IF(SYSTEM!$EO$6&gt;0,"",IF(C27="","","Участник заявлен не в ту группу!"))</f>
      </c>
      <c r="K27" s="118">
        <f t="shared" si="0"/>
        <v>0</v>
      </c>
    </row>
    <row r="28" spans="1:8" ht="17.25" customHeight="1">
      <c r="A28" s="6"/>
      <c r="B28" s="150" t="s">
        <v>48</v>
      </c>
      <c r="C28" s="150"/>
      <c r="D28" s="150"/>
      <c r="E28" s="150"/>
      <c r="F28" s="150"/>
      <c r="G28" s="150"/>
      <c r="H28" s="6"/>
    </row>
    <row r="29" spans="1:8" ht="15.75" customHeight="1">
      <c r="A29" s="6"/>
      <c r="B29" s="151" t="s">
        <v>41</v>
      </c>
      <c r="C29" s="151"/>
      <c r="D29" s="151"/>
      <c r="E29" s="151"/>
      <c r="F29" s="151"/>
      <c r="G29" s="151"/>
      <c r="H29" s="6"/>
    </row>
    <row r="30" spans="1:8" ht="12.75" customHeight="1">
      <c r="A30" s="6"/>
      <c r="B30" s="165" t="s">
        <v>42</v>
      </c>
      <c r="C30" s="165"/>
      <c r="D30" s="165"/>
      <c r="E30" s="165"/>
      <c r="F30" s="165"/>
      <c r="G30" s="165"/>
      <c r="H30" s="6"/>
    </row>
    <row r="31" spans="1:8" ht="13.5" customHeight="1">
      <c r="A31" s="6"/>
      <c r="B31" s="166" t="s">
        <v>49</v>
      </c>
      <c r="C31" s="166"/>
      <c r="D31" s="158"/>
      <c r="E31" s="158"/>
      <c r="F31" s="158"/>
      <c r="G31" s="158"/>
      <c r="H31" s="6"/>
    </row>
    <row r="32" spans="1:8" ht="12" customHeight="1">
      <c r="A32" s="6"/>
      <c r="B32" s="6"/>
      <c r="C32" s="9"/>
      <c r="D32" s="148" t="s">
        <v>50</v>
      </c>
      <c r="E32" s="148"/>
      <c r="F32" s="148"/>
      <c r="G32" s="148"/>
      <c r="H32" s="6"/>
    </row>
    <row r="33" spans="1:8" ht="14.25" customHeight="1">
      <c r="A33" s="6"/>
      <c r="B33" s="9" t="s">
        <v>57</v>
      </c>
      <c r="C33" s="9"/>
      <c r="D33" s="9"/>
      <c r="E33" s="9"/>
      <c r="F33" s="9"/>
      <c r="G33" s="9"/>
      <c r="H33" s="6"/>
    </row>
    <row r="34" spans="1:8" ht="12" customHeight="1">
      <c r="A34" s="6"/>
      <c r="B34" s="23"/>
      <c r="C34" s="24"/>
      <c r="D34" s="24"/>
      <c r="E34" s="23" t="s">
        <v>163</v>
      </c>
      <c r="F34" s="23"/>
      <c r="G34" s="23"/>
      <c r="H34" s="6"/>
    </row>
    <row r="35" spans="1:8" ht="16.5" customHeight="1">
      <c r="A35" s="6"/>
      <c r="B35" s="9" t="s">
        <v>9</v>
      </c>
      <c r="C35" s="9"/>
      <c r="D35" s="158"/>
      <c r="E35" s="158"/>
      <c r="F35" s="158"/>
      <c r="G35" s="158"/>
      <c r="H35" s="90"/>
    </row>
    <row r="36" spans="1:8" ht="12" customHeight="1">
      <c r="A36" s="6"/>
      <c r="B36" s="6"/>
      <c r="C36" s="9"/>
      <c r="D36" s="148" t="s">
        <v>38</v>
      </c>
      <c r="E36" s="148"/>
      <c r="F36" s="148"/>
      <c r="G36" s="148"/>
      <c r="H36" s="6"/>
    </row>
    <row r="37" spans="1:8" ht="28.5" customHeight="1">
      <c r="A37" s="6"/>
      <c r="B37" s="167" t="str">
        <f>"Руководитель "&amp;D7</f>
        <v>Руководитель </v>
      </c>
      <c r="C37" s="167"/>
      <c r="D37" s="167"/>
      <c r="E37" s="167"/>
      <c r="F37" s="164" t="s">
        <v>164</v>
      </c>
      <c r="G37" s="164"/>
      <c r="H37" s="164"/>
    </row>
    <row r="38" spans="1:8" ht="16.5" customHeight="1">
      <c r="A38" s="6"/>
      <c r="B38" s="163" t="s">
        <v>165</v>
      </c>
      <c r="C38" s="163"/>
      <c r="D38" s="163"/>
      <c r="E38" s="163"/>
      <c r="F38" s="163"/>
      <c r="G38" s="163"/>
      <c r="H38" s="163"/>
    </row>
    <row r="39" spans="1:8" ht="24.75" customHeight="1">
      <c r="A39" s="6"/>
      <c r="B39" s="162"/>
      <c r="C39" s="162"/>
      <c r="D39" s="162"/>
      <c r="E39" s="162"/>
      <c r="F39" s="162"/>
      <c r="G39" s="162"/>
      <c r="H39" s="162"/>
    </row>
  </sheetData>
  <sheetProtection password="8D7C" sheet="1" selectLockedCells="1"/>
  <mergeCells count="28">
    <mergeCell ref="B15:H15"/>
    <mergeCell ref="B39:H39"/>
    <mergeCell ref="B38:H38"/>
    <mergeCell ref="F37:H37"/>
    <mergeCell ref="B30:G30"/>
    <mergeCell ref="B31:C31"/>
    <mergeCell ref="D31:G31"/>
    <mergeCell ref="D32:G32"/>
    <mergeCell ref="D35:G35"/>
    <mergeCell ref="B37:E37"/>
    <mergeCell ref="D5:H5"/>
    <mergeCell ref="D6:H6"/>
    <mergeCell ref="D8:H8"/>
    <mergeCell ref="D9:H9"/>
    <mergeCell ref="D10:H10"/>
    <mergeCell ref="B14:H14"/>
    <mergeCell ref="B11:H11"/>
    <mergeCell ref="B12:H12"/>
    <mergeCell ref="D36:G36"/>
    <mergeCell ref="D1:G1"/>
    <mergeCell ref="B13:G13"/>
    <mergeCell ref="B28:G28"/>
    <mergeCell ref="B29:G29"/>
    <mergeCell ref="B16:G16"/>
    <mergeCell ref="D2:H2"/>
    <mergeCell ref="D4:H4"/>
    <mergeCell ref="D7:H7"/>
    <mergeCell ref="D3:H3"/>
  </mergeCells>
  <dataValidations count="4">
    <dataValidation type="list" allowBlank="1" showInputMessage="1" showErrorMessage="1" sqref="E18:E27">
      <formula1>Разряд</formula1>
    </dataValidation>
    <dataValidation type="list" allowBlank="1" showInputMessage="1" showErrorMessage="1" sqref="F18:F27">
      <formula1>Группа</formula1>
    </dataValidation>
    <dataValidation type="list" allowBlank="1" showInputMessage="1" showErrorMessage="1" sqref="D9">
      <formula1>Территория</formula1>
    </dataValidation>
    <dataValidation type="list" allowBlank="1" showInputMessage="1" showErrorMessage="1" sqref="D7">
      <formula1>КомОрг</formula1>
    </dataValidation>
  </dataValidations>
  <printOptions horizontalCentered="1" verticalCentered="1"/>
  <pageMargins left="0" right="0" top="0.3937007874015748" bottom="0.3937007874015748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45"/>
  <sheetViews>
    <sheetView zoomScaleSheetLayoutView="100" zoomScalePageLayoutView="0" workbookViewId="0" topLeftCell="A1">
      <selection activeCell="A1" sqref="A1"/>
    </sheetView>
  </sheetViews>
  <sheetFormatPr defaultColWidth="6.57421875" defaultRowHeight="15" customHeight="1"/>
  <cols>
    <col min="1" max="1" width="4.7109375" style="0" customWidth="1"/>
    <col min="2" max="2" width="3.00390625" style="0" customWidth="1"/>
    <col min="3" max="3" width="27.57421875" style="0" customWidth="1"/>
    <col min="4" max="4" width="79.8515625" style="0" customWidth="1"/>
    <col min="5" max="5" width="21.421875" style="0" customWidth="1"/>
    <col min="6" max="16" width="6.57421875" style="0" customWidth="1"/>
    <col min="17" max="17" width="82.7109375" style="0" customWidth="1"/>
  </cols>
  <sheetData>
    <row r="1" spans="1:17" ht="8.25" customHeight="1">
      <c r="A1" s="84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3.5" thickBot="1">
      <c r="A2" s="29"/>
      <c r="B2" s="170" t="s">
        <v>116</v>
      </c>
      <c r="C2" s="170"/>
      <c r="D2" s="170"/>
      <c r="E2" s="17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28" customFormat="1" ht="15" customHeight="1" thickBot="1">
      <c r="A3" s="33"/>
      <c r="B3" s="30" t="s">
        <v>120</v>
      </c>
      <c r="C3" s="31" t="s">
        <v>121</v>
      </c>
      <c r="D3" s="31" t="s">
        <v>122</v>
      </c>
      <c r="E3" s="32" t="s">
        <v>124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06.5" customHeight="1" thickBot="1">
      <c r="A4" s="29"/>
      <c r="B4" s="34">
        <v>1</v>
      </c>
      <c r="C4" s="144" t="s">
        <v>117</v>
      </c>
      <c r="D4" s="143" t="s">
        <v>208</v>
      </c>
      <c r="E4" s="36" t="s">
        <v>64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64.5" thickBot="1">
      <c r="A5" s="29"/>
      <c r="B5" s="34">
        <v>2</v>
      </c>
      <c r="C5" s="35" t="s">
        <v>118</v>
      </c>
      <c r="D5" s="143" t="s">
        <v>209</v>
      </c>
      <c r="E5" s="36" t="s">
        <v>51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3.5" thickBot="1">
      <c r="A6" s="29"/>
      <c r="B6" s="34">
        <v>3</v>
      </c>
      <c r="C6" s="35" t="s">
        <v>119</v>
      </c>
      <c r="D6" s="37" t="s">
        <v>131</v>
      </c>
      <c r="E6" s="81" t="s">
        <v>151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4">
      <c r="A7" s="29"/>
      <c r="B7" s="38">
        <v>4</v>
      </c>
      <c r="C7" s="39" t="s">
        <v>123</v>
      </c>
      <c r="D7" s="79" t="s">
        <v>150</v>
      </c>
      <c r="E7" s="4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30" customHeight="1">
      <c r="A8" s="29"/>
      <c r="B8" s="41">
        <v>5</v>
      </c>
      <c r="C8" s="42" t="s">
        <v>126</v>
      </c>
      <c r="D8" s="43" t="s">
        <v>149</v>
      </c>
      <c r="E8" s="44" t="s">
        <v>125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2.75">
      <c r="A9" s="29"/>
      <c r="B9" s="41">
        <v>6</v>
      </c>
      <c r="C9" s="42" t="s">
        <v>160</v>
      </c>
      <c r="D9" s="80" t="s">
        <v>167</v>
      </c>
      <c r="E9" s="45" t="s">
        <v>166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39" customHeight="1">
      <c r="A10" s="29"/>
      <c r="B10" s="41">
        <v>7</v>
      </c>
      <c r="C10" s="42" t="s">
        <v>127</v>
      </c>
      <c r="D10" s="83" t="s">
        <v>130</v>
      </c>
      <c r="E10" s="44" t="s">
        <v>14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51.75" thickBot="1">
      <c r="A11" s="29"/>
      <c r="B11" s="46">
        <v>8</v>
      </c>
      <c r="C11" s="47" t="s">
        <v>8</v>
      </c>
      <c r="D11" s="142" t="s">
        <v>207</v>
      </c>
      <c r="E11" s="48" t="s">
        <v>157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3.5" thickBot="1">
      <c r="A12" s="29"/>
      <c r="B12" s="34">
        <v>9</v>
      </c>
      <c r="C12" s="35" t="s">
        <v>50</v>
      </c>
      <c r="D12" s="49" t="s">
        <v>128</v>
      </c>
      <c r="E12" s="36" t="s">
        <v>146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3.5" thickBot="1">
      <c r="A13" s="29"/>
      <c r="B13" s="74">
        <v>10</v>
      </c>
      <c r="C13" s="75" t="s">
        <v>38</v>
      </c>
      <c r="D13" s="76" t="s">
        <v>129</v>
      </c>
      <c r="E13" s="77" t="s">
        <v>146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64.5" thickBot="1">
      <c r="A14" s="29"/>
      <c r="B14" s="34">
        <v>11</v>
      </c>
      <c r="C14" s="35" t="s">
        <v>145</v>
      </c>
      <c r="D14" s="78" t="s">
        <v>147</v>
      </c>
      <c r="E14" s="82" t="s">
        <v>152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32.75" customHeight="1">
      <c r="A15" s="29"/>
      <c r="B15" s="168" t="s">
        <v>148</v>
      </c>
      <c r="C15" s="169"/>
      <c r="D15" s="169"/>
      <c r="E15" s="16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1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1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ht="1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ht="1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ht="1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ht="1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ht="1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ht="1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219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</sheetData>
  <sheetProtection password="8D7C" sheet="1" objects="1" scenarios="1" selectLockedCells="1" selectUnlockedCells="1"/>
  <mergeCells count="2">
    <mergeCell ref="B15:E15"/>
    <mergeCell ref="B2:E2"/>
  </mergeCells>
  <dataValidations count="1">
    <dataValidation type="list" allowBlank="1" showInputMessage="1" showErrorMessage="1" sqref="E11">
      <formula1>Группа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R67"/>
  <sheetViews>
    <sheetView zoomScalePageLayoutView="0" workbookViewId="0" topLeftCell="A1">
      <selection activeCell="I59" sqref="I59"/>
    </sheetView>
  </sheetViews>
  <sheetFormatPr defaultColWidth="9.140625" defaultRowHeight="13.5" customHeight="1"/>
  <cols>
    <col min="1" max="1" width="5.140625" style="0" customWidth="1"/>
    <col min="2" max="2" width="11.7109375" style="0" customWidth="1"/>
    <col min="3" max="3" width="4.8515625" style="0" customWidth="1"/>
    <col min="4" max="4" width="12.421875" style="0" customWidth="1"/>
    <col min="5" max="5" width="2.8515625" style="0" customWidth="1"/>
    <col min="6" max="6" width="14.421875" style="0" customWidth="1"/>
    <col min="7" max="7" width="3.140625" style="0" customWidth="1"/>
    <col min="8" max="8" width="13.421875" style="0" customWidth="1"/>
    <col min="9" max="9" width="44.421875" style="0" customWidth="1"/>
    <col min="10" max="10" width="4.421875" style="15" customWidth="1"/>
    <col min="11" max="11" width="35.57421875" style="0" customWidth="1"/>
    <col min="12" max="12" width="29.8515625" style="0" customWidth="1"/>
    <col min="13" max="13" width="21.00390625" style="0" customWidth="1"/>
    <col min="14" max="14" width="5.8515625" style="0" customWidth="1"/>
    <col min="15" max="15" width="15.8515625" style="0" customWidth="1"/>
    <col min="16" max="16" width="17.421875" style="0" customWidth="1"/>
    <col min="18" max="18" width="10.57421875" style="0" customWidth="1"/>
    <col min="19" max="147" width="1.7109375" style="0" customWidth="1"/>
  </cols>
  <sheetData>
    <row r="1" spans="11:148" ht="13.5" customHeight="1">
      <c r="K1" s="20" t="s">
        <v>56</v>
      </c>
      <c r="L1" s="17" t="s">
        <v>55</v>
      </c>
      <c r="R1" s="171" t="s">
        <v>206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</row>
    <row r="2" spans="2:148" ht="13.5" customHeight="1">
      <c r="B2" s="21"/>
      <c r="C2" s="21"/>
      <c r="D2" s="21"/>
      <c r="K2" t="s">
        <v>58</v>
      </c>
      <c r="L2" t="s">
        <v>66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</row>
    <row r="3" spans="1:148" ht="13.5" customHeight="1" thickBot="1">
      <c r="A3" s="15"/>
      <c r="B3" s="22"/>
      <c r="C3" s="22"/>
      <c r="D3" s="22"/>
      <c r="E3" s="22"/>
      <c r="F3" s="22"/>
      <c r="G3" s="22"/>
      <c r="H3" s="22"/>
      <c r="I3" s="22"/>
      <c r="J3" s="14"/>
      <c r="K3" t="s">
        <v>59</v>
      </c>
      <c r="L3" t="s">
        <v>67</v>
      </c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</row>
    <row r="4" spans="1:148" ht="13.5" customHeight="1" thickBot="1">
      <c r="A4" s="15"/>
      <c r="B4" s="195" t="s">
        <v>53</v>
      </c>
      <c r="C4" s="196"/>
      <c r="D4" s="197"/>
      <c r="K4" t="s">
        <v>60</v>
      </c>
      <c r="L4" t="s">
        <v>68</v>
      </c>
      <c r="R4" s="131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4"/>
    </row>
    <row r="5" spans="2:148" ht="13.5" customHeight="1" thickBot="1">
      <c r="B5" s="198" t="s">
        <v>225</v>
      </c>
      <c r="C5" s="199"/>
      <c r="D5" s="199"/>
      <c r="E5" s="199"/>
      <c r="F5" s="199"/>
      <c r="G5" s="199"/>
      <c r="H5" s="199"/>
      <c r="I5" s="200"/>
      <c r="J5" s="14"/>
      <c r="K5" t="s">
        <v>61</v>
      </c>
      <c r="L5" t="s">
        <v>69</v>
      </c>
      <c r="R5" s="135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36"/>
    </row>
    <row r="6" spans="2:148" ht="13.5" customHeight="1" thickBot="1">
      <c r="B6" s="195" t="s">
        <v>43</v>
      </c>
      <c r="C6" s="196"/>
      <c r="D6" s="197"/>
      <c r="K6" t="s">
        <v>62</v>
      </c>
      <c r="L6" t="s">
        <v>70</v>
      </c>
      <c r="R6" s="135"/>
      <c r="S6" s="177" t="s">
        <v>187</v>
      </c>
      <c r="T6" s="175"/>
      <c r="U6" s="175"/>
      <c r="V6" s="175"/>
      <c r="W6" s="175"/>
      <c r="X6" s="175"/>
      <c r="Y6" s="175"/>
      <c r="Z6" s="175"/>
      <c r="AA6" s="176"/>
      <c r="AB6" s="174">
        <f>S7+Y7+S11+Y11+S15+Y15+S19+Y19+S23+Y23+S27+Y27+S31+Y31+S35+Y35</f>
        <v>8</v>
      </c>
      <c r="AC6" s="175"/>
      <c r="AD6" s="176"/>
      <c r="AE6" s="123"/>
      <c r="AF6" s="177" t="s">
        <v>197</v>
      </c>
      <c r="AG6" s="175"/>
      <c r="AH6" s="175"/>
      <c r="AI6" s="175"/>
      <c r="AJ6" s="175"/>
      <c r="AK6" s="175"/>
      <c r="AL6" s="175"/>
      <c r="AM6" s="175"/>
      <c r="AN6" s="176"/>
      <c r="AO6" s="174">
        <f>AF7+AL7+AF11+AL11+AF15+AL15+AF19+AL19+AF23+AL23+AF27+AL27+AF31+AL31+AF35+AL35</f>
        <v>8</v>
      </c>
      <c r="AP6" s="175"/>
      <c r="AQ6" s="176"/>
      <c r="AR6" s="123"/>
      <c r="AS6" s="177" t="s">
        <v>198</v>
      </c>
      <c r="AT6" s="175"/>
      <c r="AU6" s="175"/>
      <c r="AV6" s="175"/>
      <c r="AW6" s="175"/>
      <c r="AX6" s="175"/>
      <c r="AY6" s="175"/>
      <c r="AZ6" s="175"/>
      <c r="BA6" s="176"/>
      <c r="BB6" s="174">
        <f>AS7+AY7+AS11+AY11+AS15+AY15+AS19+AY19+AS23+AY23+AS27+AY27+AS31+AY31+AS35+AY35</f>
        <v>8</v>
      </c>
      <c r="BC6" s="175"/>
      <c r="BD6" s="176"/>
      <c r="BE6" s="123"/>
      <c r="BF6" s="177" t="s">
        <v>199</v>
      </c>
      <c r="BG6" s="175"/>
      <c r="BH6" s="175"/>
      <c r="BI6" s="175"/>
      <c r="BJ6" s="175"/>
      <c r="BK6" s="175"/>
      <c r="BL6" s="175"/>
      <c r="BM6" s="175"/>
      <c r="BN6" s="176"/>
      <c r="BO6" s="174">
        <f>BF7+BL7+BF11+BL11+BF15+BL15+BF19+BL19+BF23+BL23+BF27+BL27+BF31+BL31+BF35+BL35</f>
        <v>8</v>
      </c>
      <c r="BP6" s="175"/>
      <c r="BQ6" s="176"/>
      <c r="BR6" s="123"/>
      <c r="BS6" s="177" t="s">
        <v>200</v>
      </c>
      <c r="BT6" s="175"/>
      <c r="BU6" s="175"/>
      <c r="BV6" s="175"/>
      <c r="BW6" s="175"/>
      <c r="BX6" s="175"/>
      <c r="BY6" s="175"/>
      <c r="BZ6" s="175"/>
      <c r="CA6" s="176"/>
      <c r="CB6" s="174">
        <f>BS7+BY7+BS11+BY11+BS15+BY15+BS19+BY19+BS23+BY23+BS27+BY27+BS31+BY31+BS35+BY35</f>
        <v>8</v>
      </c>
      <c r="CC6" s="175"/>
      <c r="CD6" s="176"/>
      <c r="CE6" s="123"/>
      <c r="CF6" s="177" t="s">
        <v>201</v>
      </c>
      <c r="CG6" s="175"/>
      <c r="CH6" s="175"/>
      <c r="CI6" s="175"/>
      <c r="CJ6" s="175"/>
      <c r="CK6" s="175"/>
      <c r="CL6" s="175"/>
      <c r="CM6" s="175"/>
      <c r="CN6" s="176"/>
      <c r="CO6" s="174">
        <f>CF7+CL7+CF11+CL11+CF15+CL15+CF19+CL19+CF23+CL23+CF27+CL27+CF31+CL31+CF35+CL35</f>
        <v>8</v>
      </c>
      <c r="CP6" s="175"/>
      <c r="CQ6" s="176"/>
      <c r="CR6" s="123"/>
      <c r="CS6" s="177" t="s">
        <v>202</v>
      </c>
      <c r="CT6" s="175"/>
      <c r="CU6" s="175"/>
      <c r="CV6" s="175"/>
      <c r="CW6" s="175"/>
      <c r="CX6" s="175"/>
      <c r="CY6" s="175"/>
      <c r="CZ6" s="175"/>
      <c r="DA6" s="176"/>
      <c r="DB6" s="174">
        <f>CS7+CY7+CS11+CY11+CS15+CY15+CS19+CY19+CS23+CY23+CS27+CY27+CS31+CY31+CS35+CY35</f>
        <v>8</v>
      </c>
      <c r="DC6" s="175"/>
      <c r="DD6" s="176"/>
      <c r="DE6" s="123"/>
      <c r="DF6" s="177" t="s">
        <v>203</v>
      </c>
      <c r="DG6" s="175"/>
      <c r="DH6" s="175"/>
      <c r="DI6" s="175"/>
      <c r="DJ6" s="175"/>
      <c r="DK6" s="175"/>
      <c r="DL6" s="175"/>
      <c r="DM6" s="175"/>
      <c r="DN6" s="176"/>
      <c r="DO6" s="174">
        <f>DF7+DL7+DF11+DL11+DF15+DL15+DF19+DL19+DF23+DL23+DF27+DL27+DF31+DL31+DF35+DL35</f>
        <v>8</v>
      </c>
      <c r="DP6" s="175"/>
      <c r="DQ6" s="176"/>
      <c r="DR6" s="123"/>
      <c r="DS6" s="177" t="s">
        <v>204</v>
      </c>
      <c r="DT6" s="175"/>
      <c r="DU6" s="175"/>
      <c r="DV6" s="175"/>
      <c r="DW6" s="175"/>
      <c r="DX6" s="175"/>
      <c r="DY6" s="175"/>
      <c r="DZ6" s="175"/>
      <c r="EA6" s="176"/>
      <c r="EB6" s="174">
        <f>DS7+DY7+DS11+DY11+DS15+DY15+DS19+DY19+DS23+DY23+DS27+DY27+DS31+DY31+DS35+DY35</f>
        <v>8</v>
      </c>
      <c r="EC6" s="175"/>
      <c r="ED6" s="176"/>
      <c r="EE6" s="123"/>
      <c r="EF6" s="177" t="s">
        <v>205</v>
      </c>
      <c r="EG6" s="175"/>
      <c r="EH6" s="175"/>
      <c r="EI6" s="175"/>
      <c r="EJ6" s="175"/>
      <c r="EK6" s="175"/>
      <c r="EL6" s="175"/>
      <c r="EM6" s="175"/>
      <c r="EN6" s="176"/>
      <c r="EO6" s="174">
        <f>EF7+EL7+EF11+EL11+EF15+EL15+EF19+EL19+EF23+EL23+EF27+EL27+EF31+EL31+EF35+EL35</f>
        <v>8</v>
      </c>
      <c r="EP6" s="175"/>
      <c r="EQ6" s="176"/>
      <c r="ER6" s="136"/>
    </row>
    <row r="7" spans="1:148" ht="13.5" customHeight="1" thickBot="1">
      <c r="A7" s="26"/>
      <c r="B7" s="201" t="s">
        <v>224</v>
      </c>
      <c r="C7" s="202"/>
      <c r="D7" s="202"/>
      <c r="E7" s="202"/>
      <c r="F7" s="202"/>
      <c r="G7" s="202"/>
      <c r="H7" s="202"/>
      <c r="I7" s="203"/>
      <c r="J7" s="14"/>
      <c r="K7" t="s">
        <v>63</v>
      </c>
      <c r="L7" t="s">
        <v>71</v>
      </c>
      <c r="R7" s="137" t="s">
        <v>188</v>
      </c>
      <c r="S7" s="187">
        <f>IF(S8+W8+AA8&gt;0,IF(ЗАЯВКА!$F$18=SYSTEM!$D$28,1,0),0)</f>
        <v>0</v>
      </c>
      <c r="T7" s="188"/>
      <c r="U7" s="188"/>
      <c r="V7" s="188"/>
      <c r="W7" s="188"/>
      <c r="X7" s="188"/>
      <c r="Y7" s="189">
        <f>IF(S8+W8+AA8&gt;0,IF(ЗАЯВКА!$F$18=SYSTEM!$F$28,1,0),0)</f>
        <v>0</v>
      </c>
      <c r="Z7" s="188"/>
      <c r="AA7" s="188"/>
      <c r="AB7" s="188"/>
      <c r="AC7" s="188"/>
      <c r="AD7" s="190"/>
      <c r="AE7" s="123"/>
      <c r="AF7" s="187">
        <f>IF(AF8+AJ8+AN8&gt;0,IF(ЗАЯВКА!$F$19=SYSTEM!$D$28,1,0),0)</f>
        <v>0</v>
      </c>
      <c r="AG7" s="188"/>
      <c r="AH7" s="188"/>
      <c r="AI7" s="188"/>
      <c r="AJ7" s="188"/>
      <c r="AK7" s="188"/>
      <c r="AL7" s="189">
        <f>IF(AF8+AJ8+AN8&gt;0,IF(ЗАЯВКА!$F$19=SYSTEM!$F$28,1,0),0)</f>
        <v>0</v>
      </c>
      <c r="AM7" s="188"/>
      <c r="AN7" s="188"/>
      <c r="AO7" s="188"/>
      <c r="AP7" s="188"/>
      <c r="AQ7" s="190"/>
      <c r="AR7" s="123"/>
      <c r="AS7" s="187">
        <f>IF(AS8+AW8+BA8&gt;0,IF(ЗАЯВКА!$F$20=SYSTEM!$D$28,1,0),0)</f>
        <v>0</v>
      </c>
      <c r="AT7" s="188"/>
      <c r="AU7" s="188"/>
      <c r="AV7" s="188"/>
      <c r="AW7" s="188"/>
      <c r="AX7" s="188"/>
      <c r="AY7" s="189">
        <f>IF(AS8+AW8+BA8&gt;0,IF(ЗАЯВКА!$F$20=SYSTEM!$F$28,1,0),0)</f>
        <v>0</v>
      </c>
      <c r="AZ7" s="188"/>
      <c r="BA7" s="188"/>
      <c r="BB7" s="188"/>
      <c r="BC7" s="188"/>
      <c r="BD7" s="190"/>
      <c r="BE7" s="123"/>
      <c r="BF7" s="187">
        <f>IF(BF8+BJ8+BN8&gt;0,IF(ЗАЯВКА!$F$21=SYSTEM!$D$28,1,0),0)</f>
        <v>0</v>
      </c>
      <c r="BG7" s="188"/>
      <c r="BH7" s="188"/>
      <c r="BI7" s="188"/>
      <c r="BJ7" s="188"/>
      <c r="BK7" s="188"/>
      <c r="BL7" s="189">
        <f>IF(BF8+BJ8+BN8&gt;0,IF(ЗАЯВКА!$F$21=SYSTEM!$F$28,1,0),0)</f>
        <v>0</v>
      </c>
      <c r="BM7" s="188"/>
      <c r="BN7" s="188"/>
      <c r="BO7" s="188"/>
      <c r="BP7" s="188"/>
      <c r="BQ7" s="190"/>
      <c r="BR7" s="123"/>
      <c r="BS7" s="187">
        <f>IF(BS8+BW8+CA8&gt;0,IF(ЗАЯВКА!$F$22=SYSTEM!$D$28,1,0),0)</f>
        <v>0</v>
      </c>
      <c r="BT7" s="188"/>
      <c r="BU7" s="188"/>
      <c r="BV7" s="188"/>
      <c r="BW7" s="188"/>
      <c r="BX7" s="188"/>
      <c r="BY7" s="189">
        <f>IF(BS8+BW8+CA8&gt;0,IF(ЗАЯВКА!$F$22=SYSTEM!$F$28,1,0),0)</f>
        <v>0</v>
      </c>
      <c r="BZ7" s="188"/>
      <c r="CA7" s="188"/>
      <c r="CB7" s="188"/>
      <c r="CC7" s="188"/>
      <c r="CD7" s="190"/>
      <c r="CE7" s="123"/>
      <c r="CF7" s="187">
        <f>IF(CF8+CJ8+CN8&gt;0,IF(ЗАЯВКА!$F$23=SYSTEM!$D$28,1,0),0)</f>
        <v>0</v>
      </c>
      <c r="CG7" s="188"/>
      <c r="CH7" s="188"/>
      <c r="CI7" s="188"/>
      <c r="CJ7" s="188"/>
      <c r="CK7" s="188"/>
      <c r="CL7" s="189">
        <f>IF(CF8+CJ8+CN8&gt;0,IF(ЗАЯВКА!$F$23=SYSTEM!$F$28,1,0),0)</f>
        <v>0</v>
      </c>
      <c r="CM7" s="188"/>
      <c r="CN7" s="188"/>
      <c r="CO7" s="188"/>
      <c r="CP7" s="188"/>
      <c r="CQ7" s="190"/>
      <c r="CR7" s="123"/>
      <c r="CS7" s="187">
        <f>IF(CS8+CW8+DA8&gt;0,IF(ЗАЯВКА!$F$24=SYSTEM!$D$28,1,0),0)</f>
        <v>0</v>
      </c>
      <c r="CT7" s="188"/>
      <c r="CU7" s="188"/>
      <c r="CV7" s="188"/>
      <c r="CW7" s="188"/>
      <c r="CX7" s="188"/>
      <c r="CY7" s="189">
        <f>IF(CS8+CW8+DA8&gt;0,IF(ЗАЯВКА!$F$24=SYSTEM!$F$28,1,0),0)</f>
        <v>0</v>
      </c>
      <c r="CZ7" s="188"/>
      <c r="DA7" s="188"/>
      <c r="DB7" s="188"/>
      <c r="DC7" s="188"/>
      <c r="DD7" s="190"/>
      <c r="DE7" s="123"/>
      <c r="DF7" s="187">
        <f>IF(DF8+DJ8+DN8&gt;0,IF(ЗАЯВКА!$F$25=SYSTEM!$D$28,1,0),0)</f>
        <v>0</v>
      </c>
      <c r="DG7" s="188"/>
      <c r="DH7" s="188"/>
      <c r="DI7" s="188"/>
      <c r="DJ7" s="188"/>
      <c r="DK7" s="188"/>
      <c r="DL7" s="189">
        <f>IF(DF8+DJ8+DN8&gt;0,IF(ЗАЯВКА!$F$25=SYSTEM!$F$28,1,0),0)</f>
        <v>0</v>
      </c>
      <c r="DM7" s="188"/>
      <c r="DN7" s="188"/>
      <c r="DO7" s="188"/>
      <c r="DP7" s="188"/>
      <c r="DQ7" s="190"/>
      <c r="DR7" s="123"/>
      <c r="DS7" s="187">
        <f>IF(DS8+DW8+EA8&gt;0,IF(ЗАЯВКА!$F$26=SYSTEM!$D$28,1,0),0)</f>
        <v>0</v>
      </c>
      <c r="DT7" s="188"/>
      <c r="DU7" s="188"/>
      <c r="DV7" s="188"/>
      <c r="DW7" s="188"/>
      <c r="DX7" s="188"/>
      <c r="DY7" s="189">
        <f>IF(DS8+DW8+EA8&gt;0,IF(ЗАЯВКА!$F$26=SYSTEM!$F$28,1,0),0)</f>
        <v>0</v>
      </c>
      <c r="DZ7" s="188"/>
      <c r="EA7" s="188"/>
      <c r="EB7" s="188"/>
      <c r="EC7" s="188"/>
      <c r="ED7" s="190"/>
      <c r="EE7" s="123"/>
      <c r="EF7" s="187">
        <f>IF(EF8+EJ8+EN8&gt;0,IF(ЗАЯВКА!$F$27=SYSTEM!$D$28,1,0),0)</f>
        <v>0</v>
      </c>
      <c r="EG7" s="188"/>
      <c r="EH7" s="188"/>
      <c r="EI7" s="188"/>
      <c r="EJ7" s="188"/>
      <c r="EK7" s="188"/>
      <c r="EL7" s="189">
        <f>IF(EF8+EJ8+EN8&gt;0,IF(ЗАЯВКА!$F$27=SYSTEM!$F$28,1,0),0)</f>
        <v>0</v>
      </c>
      <c r="EM7" s="188"/>
      <c r="EN7" s="188"/>
      <c r="EO7" s="188"/>
      <c r="EP7" s="188"/>
      <c r="EQ7" s="190"/>
      <c r="ER7" s="136"/>
    </row>
    <row r="8" spans="2:148" ht="13.5" customHeight="1" thickBot="1">
      <c r="B8" s="195" t="s">
        <v>46</v>
      </c>
      <c r="C8" s="196"/>
      <c r="D8" s="197"/>
      <c r="K8" t="s">
        <v>216</v>
      </c>
      <c r="L8" t="s">
        <v>72</v>
      </c>
      <c r="R8" s="145" t="s">
        <v>210</v>
      </c>
      <c r="S8" s="182">
        <f>IF(S9+U9=2,1,0)</f>
        <v>0</v>
      </c>
      <c r="T8" s="183"/>
      <c r="U8" s="183"/>
      <c r="V8" s="183"/>
      <c r="W8" s="184">
        <f>IF(W9+Y9=2,1,0)</f>
        <v>1</v>
      </c>
      <c r="X8" s="183"/>
      <c r="Y8" s="183"/>
      <c r="Z8" s="183"/>
      <c r="AA8" s="184">
        <f>IF(AA9+AC9=2,1,0)</f>
        <v>1</v>
      </c>
      <c r="AB8" s="183"/>
      <c r="AC8" s="183"/>
      <c r="AD8" s="185"/>
      <c r="AE8" s="123"/>
      <c r="AF8" s="182">
        <f>IF(AF9+AH9=2,1,0)</f>
        <v>0</v>
      </c>
      <c r="AG8" s="183"/>
      <c r="AH8" s="183"/>
      <c r="AI8" s="183"/>
      <c r="AJ8" s="184">
        <f>IF(AJ9+AL9=2,1,0)</f>
        <v>1</v>
      </c>
      <c r="AK8" s="183"/>
      <c r="AL8" s="183"/>
      <c r="AM8" s="183"/>
      <c r="AN8" s="184">
        <f>IF(AN9+AP9=2,1,0)</f>
        <v>1</v>
      </c>
      <c r="AO8" s="183"/>
      <c r="AP8" s="183"/>
      <c r="AQ8" s="185"/>
      <c r="AR8" s="123"/>
      <c r="AS8" s="182">
        <f>IF(AS9+AU9=2,1,0)</f>
        <v>0</v>
      </c>
      <c r="AT8" s="183"/>
      <c r="AU8" s="183"/>
      <c r="AV8" s="183"/>
      <c r="AW8" s="184">
        <f>IF(AW9+AY9=2,1,0)</f>
        <v>1</v>
      </c>
      <c r="AX8" s="183"/>
      <c r="AY8" s="183"/>
      <c r="AZ8" s="183"/>
      <c r="BA8" s="184">
        <f>IF(BA9+BC9=2,1,0)</f>
        <v>1</v>
      </c>
      <c r="BB8" s="183"/>
      <c r="BC8" s="183"/>
      <c r="BD8" s="185"/>
      <c r="BE8" s="123"/>
      <c r="BF8" s="182">
        <f>IF(BF9+BH9=2,1,0)</f>
        <v>0</v>
      </c>
      <c r="BG8" s="183"/>
      <c r="BH8" s="183"/>
      <c r="BI8" s="183"/>
      <c r="BJ8" s="184">
        <f>IF(BJ9+BL9=2,1,0)</f>
        <v>1</v>
      </c>
      <c r="BK8" s="183"/>
      <c r="BL8" s="183"/>
      <c r="BM8" s="183"/>
      <c r="BN8" s="184">
        <f>IF(BN9+BP9=2,1,0)</f>
        <v>1</v>
      </c>
      <c r="BO8" s="183"/>
      <c r="BP8" s="183"/>
      <c r="BQ8" s="185"/>
      <c r="BR8" s="123"/>
      <c r="BS8" s="182">
        <f>IF(BS9+BU9=2,1,0)</f>
        <v>0</v>
      </c>
      <c r="BT8" s="183"/>
      <c r="BU8" s="183"/>
      <c r="BV8" s="183"/>
      <c r="BW8" s="184">
        <f>IF(BW9+BY9=2,1,0)</f>
        <v>1</v>
      </c>
      <c r="BX8" s="183"/>
      <c r="BY8" s="183"/>
      <c r="BZ8" s="183"/>
      <c r="CA8" s="184">
        <f>IF(CA9+CC9=2,1,0)</f>
        <v>1</v>
      </c>
      <c r="CB8" s="183"/>
      <c r="CC8" s="183"/>
      <c r="CD8" s="185"/>
      <c r="CE8" s="123"/>
      <c r="CF8" s="182">
        <f>IF(CF9+CH9=2,1,0)</f>
        <v>0</v>
      </c>
      <c r="CG8" s="183"/>
      <c r="CH8" s="183"/>
      <c r="CI8" s="183"/>
      <c r="CJ8" s="184">
        <f>IF(CJ9+CL9=2,1,0)</f>
        <v>1</v>
      </c>
      <c r="CK8" s="183"/>
      <c r="CL8" s="183"/>
      <c r="CM8" s="183"/>
      <c r="CN8" s="184">
        <f>IF(CN9+CP9=2,1,0)</f>
        <v>1</v>
      </c>
      <c r="CO8" s="183"/>
      <c r="CP8" s="183"/>
      <c r="CQ8" s="185"/>
      <c r="CR8" s="123"/>
      <c r="CS8" s="182">
        <f>IF(CS9+CU9=2,1,0)</f>
        <v>0</v>
      </c>
      <c r="CT8" s="183"/>
      <c r="CU8" s="183"/>
      <c r="CV8" s="183"/>
      <c r="CW8" s="184">
        <f>IF(CW9+CY9=2,1,0)</f>
        <v>1</v>
      </c>
      <c r="CX8" s="183"/>
      <c r="CY8" s="183"/>
      <c r="CZ8" s="183"/>
      <c r="DA8" s="184">
        <f>IF(DA9+DC9=2,1,0)</f>
        <v>1</v>
      </c>
      <c r="DB8" s="183"/>
      <c r="DC8" s="183"/>
      <c r="DD8" s="185"/>
      <c r="DE8" s="123"/>
      <c r="DF8" s="182">
        <f>IF(DF9+DH9=2,1,0)</f>
        <v>0</v>
      </c>
      <c r="DG8" s="183"/>
      <c r="DH8" s="183"/>
      <c r="DI8" s="183"/>
      <c r="DJ8" s="184">
        <f>IF(DJ9+DL9=2,1,0)</f>
        <v>1</v>
      </c>
      <c r="DK8" s="183"/>
      <c r="DL8" s="183"/>
      <c r="DM8" s="183"/>
      <c r="DN8" s="184">
        <f>IF(DN9+DP9=2,1,0)</f>
        <v>1</v>
      </c>
      <c r="DO8" s="183"/>
      <c r="DP8" s="183"/>
      <c r="DQ8" s="185"/>
      <c r="DR8" s="123"/>
      <c r="DS8" s="182">
        <f>IF(DS9+DU9=2,1,0)</f>
        <v>0</v>
      </c>
      <c r="DT8" s="183"/>
      <c r="DU8" s="183"/>
      <c r="DV8" s="183"/>
      <c r="DW8" s="184">
        <f>IF(DW9+DY9=2,1,0)</f>
        <v>1</v>
      </c>
      <c r="DX8" s="183"/>
      <c r="DY8" s="183"/>
      <c r="DZ8" s="183"/>
      <c r="EA8" s="184">
        <f>IF(EA9+EC9=2,1,0)</f>
        <v>1</v>
      </c>
      <c r="EB8" s="183"/>
      <c r="EC8" s="183"/>
      <c r="ED8" s="185"/>
      <c r="EE8" s="123"/>
      <c r="EF8" s="182">
        <f>IF(EF9+EH9=2,1,0)</f>
        <v>0</v>
      </c>
      <c r="EG8" s="183"/>
      <c r="EH8" s="183"/>
      <c r="EI8" s="183"/>
      <c r="EJ8" s="184">
        <f>IF(EJ9+EL9=2,1,0)</f>
        <v>1</v>
      </c>
      <c r="EK8" s="183"/>
      <c r="EL8" s="183"/>
      <c r="EM8" s="183"/>
      <c r="EN8" s="184">
        <f>IF(EN9+EP9=2,1,0)</f>
        <v>1</v>
      </c>
      <c r="EO8" s="183"/>
      <c r="EP8" s="183"/>
      <c r="EQ8" s="185"/>
      <c r="ER8" s="136"/>
    </row>
    <row r="9" spans="1:148" ht="13.5" customHeight="1" thickBot="1">
      <c r="A9" s="26"/>
      <c r="B9" s="207" t="s">
        <v>232</v>
      </c>
      <c r="C9" s="208"/>
      <c r="D9" s="208"/>
      <c r="E9" s="208"/>
      <c r="F9" s="208"/>
      <c r="G9" s="208"/>
      <c r="H9" s="208"/>
      <c r="I9" s="209"/>
      <c r="J9" s="14"/>
      <c r="K9" t="s">
        <v>217</v>
      </c>
      <c r="L9" t="s">
        <v>73</v>
      </c>
      <c r="R9" s="145" t="s">
        <v>211</v>
      </c>
      <c r="S9" s="186">
        <f>IF(S10+T10=2,1,0)</f>
        <v>0</v>
      </c>
      <c r="T9" s="183"/>
      <c r="U9" s="183">
        <f>IF(U10+V10=2,1,0)</f>
        <v>1</v>
      </c>
      <c r="V9" s="183"/>
      <c r="W9" s="183">
        <f>IF(W10+X10=2,1,0)</f>
        <v>1</v>
      </c>
      <c r="X9" s="183"/>
      <c r="Y9" s="183">
        <f>IF(Y10+Z10=2,1,0)</f>
        <v>1</v>
      </c>
      <c r="Z9" s="183"/>
      <c r="AA9" s="183">
        <f>IF(AA10+AB10=2,1,0)</f>
        <v>1</v>
      </c>
      <c r="AB9" s="183"/>
      <c r="AC9" s="183">
        <f>IF(AC10+AD10=2,1,0)</f>
        <v>1</v>
      </c>
      <c r="AD9" s="185"/>
      <c r="AE9" s="123"/>
      <c r="AF9" s="191">
        <f>IF(AF10+AG10=2,1,0)</f>
        <v>0</v>
      </c>
      <c r="AG9" s="183"/>
      <c r="AH9" s="183">
        <f>IF(AH10+AI10=2,1,0)</f>
        <v>1</v>
      </c>
      <c r="AI9" s="183"/>
      <c r="AJ9" s="183">
        <f>IF(AJ10+AK10=2,1,0)</f>
        <v>1</v>
      </c>
      <c r="AK9" s="183"/>
      <c r="AL9" s="183">
        <f>IF(AL10+AM10=2,1,0)</f>
        <v>1</v>
      </c>
      <c r="AM9" s="183"/>
      <c r="AN9" s="183">
        <f>IF(AN10+AO10=2,1,0)</f>
        <v>1</v>
      </c>
      <c r="AO9" s="183"/>
      <c r="AP9" s="183">
        <f>IF(AP10+AQ10=2,1,0)</f>
        <v>1</v>
      </c>
      <c r="AQ9" s="185"/>
      <c r="AR9" s="123"/>
      <c r="AS9" s="186">
        <f>IF(AS10+AT10=2,1,0)</f>
        <v>0</v>
      </c>
      <c r="AT9" s="183"/>
      <c r="AU9" s="183">
        <f>IF(AU10+AV10=2,1,0)</f>
        <v>1</v>
      </c>
      <c r="AV9" s="183"/>
      <c r="AW9" s="183">
        <f>IF(AW10+AX10=2,1,0)</f>
        <v>1</v>
      </c>
      <c r="AX9" s="183"/>
      <c r="AY9" s="183">
        <f>IF(AY10+AZ10=2,1,0)</f>
        <v>1</v>
      </c>
      <c r="AZ9" s="183"/>
      <c r="BA9" s="183">
        <f>IF(BA10+BB10=2,1,0)</f>
        <v>1</v>
      </c>
      <c r="BB9" s="183"/>
      <c r="BC9" s="183">
        <f>IF(BC10+BD10=2,1,0)</f>
        <v>1</v>
      </c>
      <c r="BD9" s="185"/>
      <c r="BE9" s="123"/>
      <c r="BF9" s="186">
        <f>IF(BF10+BG10=2,1,0)</f>
        <v>0</v>
      </c>
      <c r="BG9" s="183"/>
      <c r="BH9" s="183">
        <f>IF(BH10+BI10=2,1,0)</f>
        <v>1</v>
      </c>
      <c r="BI9" s="183"/>
      <c r="BJ9" s="183">
        <f>IF(BJ10+BK10=2,1,0)</f>
        <v>1</v>
      </c>
      <c r="BK9" s="183"/>
      <c r="BL9" s="183">
        <f>IF(BL10+BM10=2,1,0)</f>
        <v>1</v>
      </c>
      <c r="BM9" s="183"/>
      <c r="BN9" s="183">
        <f>IF(BN10+BO10=2,1,0)</f>
        <v>1</v>
      </c>
      <c r="BO9" s="183"/>
      <c r="BP9" s="183">
        <f>IF(BP10+BQ10=2,1,0)</f>
        <v>1</v>
      </c>
      <c r="BQ9" s="185"/>
      <c r="BR9" s="123"/>
      <c r="BS9" s="186">
        <f>IF(BS10+BT10=2,1,0)</f>
        <v>0</v>
      </c>
      <c r="BT9" s="183"/>
      <c r="BU9" s="183">
        <f>IF(BU10+BV10=2,1,0)</f>
        <v>1</v>
      </c>
      <c r="BV9" s="183"/>
      <c r="BW9" s="183">
        <f>IF(BW10+BX10=2,1,0)</f>
        <v>1</v>
      </c>
      <c r="BX9" s="183"/>
      <c r="BY9" s="183">
        <f>IF(BY10+BZ10=2,1,0)</f>
        <v>1</v>
      </c>
      <c r="BZ9" s="183"/>
      <c r="CA9" s="183">
        <f>IF(CA10+CB10=2,1,0)</f>
        <v>1</v>
      </c>
      <c r="CB9" s="183"/>
      <c r="CC9" s="183">
        <f>IF(CC10+CD10=2,1,0)</f>
        <v>1</v>
      </c>
      <c r="CD9" s="185"/>
      <c r="CE9" s="123"/>
      <c r="CF9" s="186">
        <f>IF(CF10+CG10=2,1,0)</f>
        <v>0</v>
      </c>
      <c r="CG9" s="183"/>
      <c r="CH9" s="183">
        <f>IF(CH10+CI10=2,1,0)</f>
        <v>1</v>
      </c>
      <c r="CI9" s="183"/>
      <c r="CJ9" s="183">
        <f>IF(CJ10+CK10=2,1,0)</f>
        <v>1</v>
      </c>
      <c r="CK9" s="183"/>
      <c r="CL9" s="183">
        <f>IF(CL10+CM10=2,1,0)</f>
        <v>1</v>
      </c>
      <c r="CM9" s="183"/>
      <c r="CN9" s="183">
        <f>IF(CN10+CO10=2,1,0)</f>
        <v>1</v>
      </c>
      <c r="CO9" s="183"/>
      <c r="CP9" s="183">
        <f>IF(CP10+CQ10=2,1,0)</f>
        <v>1</v>
      </c>
      <c r="CQ9" s="185"/>
      <c r="CR9" s="123"/>
      <c r="CS9" s="186">
        <f>IF(CS10+CT10=2,1,0)</f>
        <v>0</v>
      </c>
      <c r="CT9" s="183"/>
      <c r="CU9" s="183">
        <f>IF(CU10+CV10=2,1,0)</f>
        <v>1</v>
      </c>
      <c r="CV9" s="183"/>
      <c r="CW9" s="183">
        <f>IF(CW10+CX10=2,1,0)</f>
        <v>1</v>
      </c>
      <c r="CX9" s="183"/>
      <c r="CY9" s="183">
        <f>IF(CY10+CZ10=2,1,0)</f>
        <v>1</v>
      </c>
      <c r="CZ9" s="183"/>
      <c r="DA9" s="183">
        <f>IF(DA10+DB10=2,1,0)</f>
        <v>1</v>
      </c>
      <c r="DB9" s="183"/>
      <c r="DC9" s="183">
        <f>IF(DC10+DD10=2,1,0)</f>
        <v>1</v>
      </c>
      <c r="DD9" s="185"/>
      <c r="DE9" s="123"/>
      <c r="DF9" s="186">
        <f>IF(DF10+DG10=2,1,0)</f>
        <v>0</v>
      </c>
      <c r="DG9" s="183"/>
      <c r="DH9" s="183">
        <f>IF(DH10+DI10=2,1,0)</f>
        <v>1</v>
      </c>
      <c r="DI9" s="183"/>
      <c r="DJ9" s="183">
        <f>IF(DJ10+DK10=2,1,0)</f>
        <v>1</v>
      </c>
      <c r="DK9" s="183"/>
      <c r="DL9" s="183">
        <f>IF(DL10+DM10=2,1,0)</f>
        <v>1</v>
      </c>
      <c r="DM9" s="183"/>
      <c r="DN9" s="183">
        <f>IF(DN10+DO10=2,1,0)</f>
        <v>1</v>
      </c>
      <c r="DO9" s="183"/>
      <c r="DP9" s="183">
        <f>IF(DP10+DQ10=2,1,0)</f>
        <v>1</v>
      </c>
      <c r="DQ9" s="185"/>
      <c r="DR9" s="123"/>
      <c r="DS9" s="186">
        <f>IF(DS10+DT10=2,1,0)</f>
        <v>0</v>
      </c>
      <c r="DT9" s="183"/>
      <c r="DU9" s="183">
        <f>IF(DU10+DV10=2,1,0)</f>
        <v>1</v>
      </c>
      <c r="DV9" s="183"/>
      <c r="DW9" s="183">
        <f>IF(DW10+DX10=2,1,0)</f>
        <v>1</v>
      </c>
      <c r="DX9" s="183"/>
      <c r="DY9" s="183">
        <f>IF(DY10+DZ10=2,1,0)</f>
        <v>1</v>
      </c>
      <c r="DZ9" s="183"/>
      <c r="EA9" s="183">
        <f>IF(EA10+EB10=2,1,0)</f>
        <v>1</v>
      </c>
      <c r="EB9" s="183"/>
      <c r="EC9" s="183">
        <f>IF(EC10+ED10=2,1,0)</f>
        <v>1</v>
      </c>
      <c r="ED9" s="185"/>
      <c r="EE9" s="123"/>
      <c r="EF9" s="186">
        <f>IF(EF10+EG10=2,1,0)</f>
        <v>0</v>
      </c>
      <c r="EG9" s="183"/>
      <c r="EH9" s="183">
        <f>IF(EH10+EI10=2,1,0)</f>
        <v>1</v>
      </c>
      <c r="EI9" s="183"/>
      <c r="EJ9" s="183">
        <f>IF(EJ10+EK10=2,1,0)</f>
        <v>1</v>
      </c>
      <c r="EK9" s="183"/>
      <c r="EL9" s="183">
        <f>IF(EL10+EM10=2,1,0)</f>
        <v>1</v>
      </c>
      <c r="EM9" s="183"/>
      <c r="EN9" s="183">
        <f>IF(EN10+EO10=2,1,0)</f>
        <v>1</v>
      </c>
      <c r="EO9" s="183"/>
      <c r="EP9" s="183">
        <f>IF(EP10+EQ10=2,1,0)</f>
        <v>1</v>
      </c>
      <c r="EQ9" s="185"/>
      <c r="ER9" s="136"/>
    </row>
    <row r="10" spans="2:148" ht="13.5" customHeight="1" thickBot="1">
      <c r="B10" s="195" t="s">
        <v>54</v>
      </c>
      <c r="C10" s="196"/>
      <c r="D10" s="197"/>
      <c r="K10" t="s">
        <v>218</v>
      </c>
      <c r="L10" t="s">
        <v>74</v>
      </c>
      <c r="R10" s="145" t="s">
        <v>212</v>
      </c>
      <c r="S10" s="107">
        <f>IF(ЗАЯВКА!$D$18&gt;=$B$29,1,0)</f>
        <v>0</v>
      </c>
      <c r="T10" s="108">
        <f>IF(ЗАЯВКА!$D$18&lt;=$D$29,1,0)</f>
        <v>1</v>
      </c>
      <c r="U10" s="108">
        <f>IF(ЗАЯВКА!$K$18&gt;=$I$29,1,0)</f>
        <v>1</v>
      </c>
      <c r="V10" s="109">
        <f>IF(ЗАЯВКА!$K$18&lt;=$J$29,1,0)</f>
        <v>1</v>
      </c>
      <c r="W10" s="108">
        <f>IF(ЗАЯВКА!$D$18&gt;=$B$30,1,0)</f>
        <v>1</v>
      </c>
      <c r="X10" s="108">
        <f>IF(ЗАЯВКА!$D$18&lt;=$D$30,1,0)</f>
        <v>1</v>
      </c>
      <c r="Y10" s="108">
        <f>IF(ЗАЯВКА!$K$18&gt;=$I$30,1,0)</f>
        <v>1</v>
      </c>
      <c r="Z10" s="109">
        <f>IF(ЗАЯВКА!$K$18&lt;=$J$30,1,0)</f>
        <v>1</v>
      </c>
      <c r="AA10" s="108">
        <f>IF(ЗАЯВКА!$D$18&gt;=$B$31,1,0)</f>
        <v>1</v>
      </c>
      <c r="AB10" s="108">
        <f>IF(ЗАЯВКА!$D$18&lt;=$D$31,1,0)</f>
        <v>1</v>
      </c>
      <c r="AC10" s="108">
        <f>IF(ЗАЯВКА!$K$18&gt;=$I$31,1,0)</f>
        <v>1</v>
      </c>
      <c r="AD10" s="110">
        <f>IF(ЗАЯВКА!$K$18&lt;=$J$31,1,0)</f>
        <v>1</v>
      </c>
      <c r="AE10" s="123"/>
      <c r="AF10" s="107">
        <f>IF(ЗАЯВКА!$D$19&gt;=$B$29,1,0)</f>
        <v>0</v>
      </c>
      <c r="AG10" s="121">
        <f>IF(ЗАЯВКА!$D$19&lt;=$D$29,1,0)</f>
        <v>1</v>
      </c>
      <c r="AH10" s="108">
        <f>IF(ЗАЯВКА!$K$19&gt;=$I$29,1,0)</f>
        <v>1</v>
      </c>
      <c r="AI10" s="109">
        <f>IF(ЗАЯВКА!$K$19&lt;=$J$29,1,0)</f>
        <v>1</v>
      </c>
      <c r="AJ10" s="108">
        <f>IF(ЗАЯВКА!$D$19&gt;=$B$30,1,0)</f>
        <v>1</v>
      </c>
      <c r="AK10" s="108">
        <f>IF(ЗАЯВКА!$D$19&lt;=$D$30,1,0)</f>
        <v>1</v>
      </c>
      <c r="AL10" s="108">
        <f>IF(ЗАЯВКА!$K$19&gt;=$I$30,1,0)</f>
        <v>1</v>
      </c>
      <c r="AM10" s="109">
        <f>IF(ЗАЯВКА!$K$19&lt;=$J$30,1,0)</f>
        <v>1</v>
      </c>
      <c r="AN10" s="108">
        <f>IF(ЗАЯВКА!$D$19&gt;=$B$31,1,0)</f>
        <v>1</v>
      </c>
      <c r="AO10" s="108">
        <f>IF(ЗАЯВКА!$D$19&lt;=$D$31,1,0)</f>
        <v>1</v>
      </c>
      <c r="AP10" s="108">
        <f>IF(ЗАЯВКА!$K$19&gt;=$I$31,1,0)</f>
        <v>1</v>
      </c>
      <c r="AQ10" s="110">
        <f>IF(ЗАЯВКА!$K$19&lt;=$J$31,1,0)</f>
        <v>1</v>
      </c>
      <c r="AR10" s="123"/>
      <c r="AS10" s="107">
        <f>IF(ЗАЯВКА!$D$20&gt;=$B$29,1,0)</f>
        <v>0</v>
      </c>
      <c r="AT10" s="108">
        <f>IF(ЗАЯВКА!$D$20&lt;=$D$29,1,0)</f>
        <v>1</v>
      </c>
      <c r="AU10" s="108">
        <f>IF(ЗАЯВКА!$K$20&gt;=$I$29,1,0)</f>
        <v>1</v>
      </c>
      <c r="AV10" s="109">
        <f>IF(ЗАЯВКА!$K$20&lt;=$J$29,1,0)</f>
        <v>1</v>
      </c>
      <c r="AW10" s="108">
        <f>IF(ЗАЯВКА!$D$20&gt;=$B$30,1,0)</f>
        <v>1</v>
      </c>
      <c r="AX10" s="108">
        <f>IF(ЗАЯВКА!$D$20&lt;=$D$30,1,0)</f>
        <v>1</v>
      </c>
      <c r="AY10" s="108">
        <f>IF(ЗАЯВКА!$K$20&gt;=$I$30,1,0)</f>
        <v>1</v>
      </c>
      <c r="AZ10" s="109">
        <f>IF(ЗАЯВКА!$K$20&lt;=$J$30,1,0)</f>
        <v>1</v>
      </c>
      <c r="BA10" s="108">
        <f>IF(ЗАЯВКА!$D$20&gt;=$B$31,1,0)</f>
        <v>1</v>
      </c>
      <c r="BB10" s="108">
        <f>IF(ЗАЯВКА!$D$20&lt;=$D$31,1,0)</f>
        <v>1</v>
      </c>
      <c r="BC10" s="108">
        <f>IF(ЗАЯВКА!$K$20&gt;=$I$31,1,0)</f>
        <v>1</v>
      </c>
      <c r="BD10" s="110">
        <f>IF(ЗАЯВКА!$K$20&lt;=$J$31,1,0)</f>
        <v>1</v>
      </c>
      <c r="BE10" s="123"/>
      <c r="BF10" s="107">
        <f>IF(ЗАЯВКА!$D$21&gt;=$B$29,1,0)</f>
        <v>0</v>
      </c>
      <c r="BG10" s="108">
        <f>IF(ЗАЯВКА!$D$21&lt;=$D$29,1,0)</f>
        <v>1</v>
      </c>
      <c r="BH10" s="108">
        <f>IF(ЗАЯВКА!$K$21&gt;=$I$29,1,0)</f>
        <v>1</v>
      </c>
      <c r="BI10" s="109">
        <f>IF(ЗАЯВКА!$K$21&lt;=$J$29,1,0)</f>
        <v>1</v>
      </c>
      <c r="BJ10" s="108">
        <f>IF(ЗАЯВКА!$D$21&gt;=$B$30,1,0)</f>
        <v>1</v>
      </c>
      <c r="BK10" s="108">
        <f>IF(ЗАЯВКА!$D$21&lt;=$D$30,1,0)</f>
        <v>1</v>
      </c>
      <c r="BL10" s="108">
        <f>IF(ЗАЯВКА!$K$21&gt;=$I$30,1,0)</f>
        <v>1</v>
      </c>
      <c r="BM10" s="109">
        <f>IF(ЗАЯВКА!$K$21&lt;=$J$30,1,0)</f>
        <v>1</v>
      </c>
      <c r="BN10" s="108">
        <f>IF(ЗАЯВКА!$D$21&gt;=$B$31,1,0)</f>
        <v>1</v>
      </c>
      <c r="BO10" s="108">
        <f>IF(ЗАЯВКА!$D$21&lt;=$D$31,1,0)</f>
        <v>1</v>
      </c>
      <c r="BP10" s="108">
        <f>IF(ЗАЯВКА!$K$21&gt;=$I$31,1,0)</f>
        <v>1</v>
      </c>
      <c r="BQ10" s="110">
        <f>IF(ЗАЯВКА!$K$21&lt;=$J$31,1,0)</f>
        <v>1</v>
      </c>
      <c r="BR10" s="123"/>
      <c r="BS10" s="107">
        <f>IF(ЗАЯВКА!$D$22&gt;=$B$29,1,0)</f>
        <v>0</v>
      </c>
      <c r="BT10" s="108">
        <f>IF(ЗАЯВКА!$D$22&lt;=$D$29,1,0)</f>
        <v>1</v>
      </c>
      <c r="BU10" s="108">
        <f>IF(ЗАЯВКА!$K$22&gt;=$I$29,1,0)</f>
        <v>1</v>
      </c>
      <c r="BV10" s="109">
        <f>IF(ЗАЯВКА!$K$22&lt;=$J$29,1,0)</f>
        <v>1</v>
      </c>
      <c r="BW10" s="108">
        <f>IF(ЗАЯВКА!$D$22&gt;=$B$30,1,0)</f>
        <v>1</v>
      </c>
      <c r="BX10" s="108">
        <f>IF(ЗАЯВКА!$D$22&lt;=$D$30,1,0)</f>
        <v>1</v>
      </c>
      <c r="BY10" s="108">
        <f>IF(ЗАЯВКА!$K$22&gt;=$I$30,1,0)</f>
        <v>1</v>
      </c>
      <c r="BZ10" s="109">
        <f>IF(ЗАЯВКА!$K$22&lt;=$J$30,1,0)</f>
        <v>1</v>
      </c>
      <c r="CA10" s="108">
        <f>IF(ЗАЯВКА!$D$22&gt;=$B$31,1,0)</f>
        <v>1</v>
      </c>
      <c r="CB10" s="108">
        <f>IF(ЗАЯВКА!$D$22&lt;=$D$31,1,0)</f>
        <v>1</v>
      </c>
      <c r="CC10" s="108">
        <f>IF(ЗАЯВКА!$K$22&gt;=$I$31,1,0)</f>
        <v>1</v>
      </c>
      <c r="CD10" s="110">
        <f>IF(ЗАЯВКА!$K$22&lt;=$J$31,1,0)</f>
        <v>1</v>
      </c>
      <c r="CE10" s="123"/>
      <c r="CF10" s="107">
        <f>IF(ЗАЯВКА!$D$23&gt;=$B$29,1,0)</f>
        <v>0</v>
      </c>
      <c r="CG10" s="108">
        <f>IF(ЗАЯВКА!$D$23&lt;=$D$29,1,0)</f>
        <v>1</v>
      </c>
      <c r="CH10" s="108">
        <f>IF(ЗАЯВКА!$K$23&gt;=$I$29,1,0)</f>
        <v>1</v>
      </c>
      <c r="CI10" s="109">
        <f>IF(ЗАЯВКА!$K$23&lt;=$J$29,1,0)</f>
        <v>1</v>
      </c>
      <c r="CJ10" s="108">
        <f>IF(ЗАЯВКА!$D$23&gt;=$B$30,1,0)</f>
        <v>1</v>
      </c>
      <c r="CK10" s="108">
        <f>IF(ЗАЯВКА!$D$23&lt;=$D$30,1,0)</f>
        <v>1</v>
      </c>
      <c r="CL10" s="108">
        <f>IF(ЗАЯВКА!$K$23&gt;=$I$30,1,0)</f>
        <v>1</v>
      </c>
      <c r="CM10" s="109">
        <f>IF(ЗАЯВКА!$K$23&lt;=$J$30,1,0)</f>
        <v>1</v>
      </c>
      <c r="CN10" s="108">
        <f>IF(ЗАЯВКА!$D$23&gt;=$B$31,1,0)</f>
        <v>1</v>
      </c>
      <c r="CO10" s="108">
        <f>IF(ЗАЯВКА!$D$23&lt;=$D$31,1,0)</f>
        <v>1</v>
      </c>
      <c r="CP10" s="108">
        <f>IF(ЗАЯВКА!$K$23&gt;=$I$31,1,0)</f>
        <v>1</v>
      </c>
      <c r="CQ10" s="110">
        <f>IF(ЗАЯВКА!$K$23&lt;=$J$31,1,0)</f>
        <v>1</v>
      </c>
      <c r="CR10" s="123"/>
      <c r="CS10" s="107">
        <f>IF(ЗАЯВКА!$D$24&gt;=$B$29,1,0)</f>
        <v>0</v>
      </c>
      <c r="CT10" s="108">
        <f>IF(ЗАЯВКА!$D$24&lt;=$D$29,1,0)</f>
        <v>1</v>
      </c>
      <c r="CU10" s="108">
        <f>IF(ЗАЯВКА!$K$24&gt;=$I$29,1,0)</f>
        <v>1</v>
      </c>
      <c r="CV10" s="109">
        <f>IF(ЗАЯВКА!$K$24&lt;=$J$29,1,0)</f>
        <v>1</v>
      </c>
      <c r="CW10" s="108">
        <f>IF(ЗАЯВКА!$D$24&gt;=$B$30,1,0)</f>
        <v>1</v>
      </c>
      <c r="CX10" s="108">
        <f>IF(ЗАЯВКА!$D$24&lt;=$D$30,1,0)</f>
        <v>1</v>
      </c>
      <c r="CY10" s="108">
        <f>IF(ЗАЯВКА!$K$24&gt;=$I$30,1,0)</f>
        <v>1</v>
      </c>
      <c r="CZ10" s="109">
        <f>IF(ЗАЯВКА!$K$24&lt;=$J$30,1,0)</f>
        <v>1</v>
      </c>
      <c r="DA10" s="108">
        <f>IF(ЗАЯВКА!$D$24&gt;=$B$31,1,0)</f>
        <v>1</v>
      </c>
      <c r="DB10" s="108">
        <f>IF(ЗАЯВКА!$D$24&lt;=$D$31,1,0)</f>
        <v>1</v>
      </c>
      <c r="DC10" s="108">
        <f>IF(ЗАЯВКА!$K$24&gt;=$I$31,1,0)</f>
        <v>1</v>
      </c>
      <c r="DD10" s="110">
        <f>IF(ЗАЯВКА!$K$24&lt;=$J$31,1,0)</f>
        <v>1</v>
      </c>
      <c r="DE10" s="123"/>
      <c r="DF10" s="107">
        <f>IF(ЗАЯВКА!$D$25&gt;=$B$29,1,0)</f>
        <v>0</v>
      </c>
      <c r="DG10" s="108">
        <f>IF(ЗАЯВКА!$D$25&lt;=$D$29,1,0)</f>
        <v>1</v>
      </c>
      <c r="DH10" s="108">
        <f>IF(ЗАЯВКА!$K$25&gt;=$I$29,1,0)</f>
        <v>1</v>
      </c>
      <c r="DI10" s="109">
        <f>IF(ЗАЯВКА!$K$25&lt;=$J$29,1,0)</f>
        <v>1</v>
      </c>
      <c r="DJ10" s="108">
        <f>IF(ЗАЯВКА!$D$25&gt;=$B$30,1,0)</f>
        <v>1</v>
      </c>
      <c r="DK10" s="108">
        <f>IF(ЗАЯВКА!$D$25&lt;=$D$30,1,0)</f>
        <v>1</v>
      </c>
      <c r="DL10" s="108">
        <f>IF(ЗАЯВКА!$K$25&gt;=$I$30,1,0)</f>
        <v>1</v>
      </c>
      <c r="DM10" s="109">
        <f>IF(ЗАЯВКА!$K$25&lt;=$J$30,1,0)</f>
        <v>1</v>
      </c>
      <c r="DN10" s="108">
        <f>IF(ЗАЯВКА!$D$25&gt;=$B$31,1,0)</f>
        <v>1</v>
      </c>
      <c r="DO10" s="108">
        <f>IF(ЗАЯВКА!$D$25&lt;=$D$31,1,0)</f>
        <v>1</v>
      </c>
      <c r="DP10" s="108">
        <f>IF(ЗАЯВКА!$K$25&gt;=$I$31,1,0)</f>
        <v>1</v>
      </c>
      <c r="DQ10" s="110">
        <f>IF(ЗАЯВКА!$K$25&lt;=$J$31,1,0)</f>
        <v>1</v>
      </c>
      <c r="DR10" s="123"/>
      <c r="DS10" s="107">
        <f>IF(ЗАЯВКА!$D$26&gt;=$B$29,1,0)</f>
        <v>0</v>
      </c>
      <c r="DT10" s="108">
        <f>IF(ЗАЯВКА!$D$26&lt;=$D$29,1,0)</f>
        <v>1</v>
      </c>
      <c r="DU10" s="108">
        <f>IF(ЗАЯВКА!$K$26&gt;=$I$29,1,0)</f>
        <v>1</v>
      </c>
      <c r="DV10" s="109">
        <f>IF(ЗАЯВКА!$K$26&lt;=$J$29,1,0)</f>
        <v>1</v>
      </c>
      <c r="DW10" s="108">
        <f>IF(ЗАЯВКА!$D$26&gt;=$B$30,1,0)</f>
        <v>1</v>
      </c>
      <c r="DX10" s="108">
        <f>IF(ЗАЯВКА!$D$26&lt;=$D$30,1,0)</f>
        <v>1</v>
      </c>
      <c r="DY10" s="108">
        <f>IF(ЗАЯВКА!$K$26&gt;=$I$30,1,0)</f>
        <v>1</v>
      </c>
      <c r="DZ10" s="109">
        <f>IF(ЗАЯВКА!$K$26&lt;=$J$30,1,0)</f>
        <v>1</v>
      </c>
      <c r="EA10" s="108">
        <f>IF(ЗАЯВКА!$D$26&gt;=$B$31,1,0)</f>
        <v>1</v>
      </c>
      <c r="EB10" s="108">
        <f>IF(ЗАЯВКА!$D$26&lt;=$D$31,1,0)</f>
        <v>1</v>
      </c>
      <c r="EC10" s="108">
        <f>IF(ЗАЯВКА!$K$26&gt;=$I$31,1,0)</f>
        <v>1</v>
      </c>
      <c r="ED10" s="110">
        <f>IF(ЗАЯВКА!$K$26&lt;=$J$31,1,0)</f>
        <v>1</v>
      </c>
      <c r="EE10" s="123"/>
      <c r="EF10" s="107">
        <f>IF(ЗАЯВКА!$D$27&gt;=$B$29,1,0)</f>
        <v>0</v>
      </c>
      <c r="EG10" s="108">
        <f>IF(ЗАЯВКА!$D$27&lt;=$D$29,1,0)</f>
        <v>1</v>
      </c>
      <c r="EH10" s="108">
        <f>IF(ЗАЯВКА!$K$27&gt;=$I$29,1,0)</f>
        <v>1</v>
      </c>
      <c r="EI10" s="109">
        <f>IF(ЗАЯВКА!$K$27&lt;=$J$29,1,0)</f>
        <v>1</v>
      </c>
      <c r="EJ10" s="108">
        <f>IF(ЗАЯВКА!$D$27&gt;=$B$30,1,0)</f>
        <v>1</v>
      </c>
      <c r="EK10" s="108">
        <f>IF(ЗАЯВКА!$D$27&lt;=$D$30,1,0)</f>
        <v>1</v>
      </c>
      <c r="EL10" s="108">
        <f>IF(ЗАЯВКА!$K$27&gt;=$I$30,1,0)</f>
        <v>1</v>
      </c>
      <c r="EM10" s="109">
        <f>IF(ЗАЯВКА!$K$27&lt;=$J$30,1,0)</f>
        <v>1</v>
      </c>
      <c r="EN10" s="108">
        <f>IF(ЗАЯВКА!$D$27&gt;=$B$31,1,0)</f>
        <v>1</v>
      </c>
      <c r="EO10" s="108">
        <f>IF(ЗАЯВКА!$D$27&lt;=$D$31,1,0)</f>
        <v>1</v>
      </c>
      <c r="EP10" s="108">
        <f>IF(ЗАЯВКА!$K$27&gt;=$I$31,1,0)</f>
        <v>1</v>
      </c>
      <c r="EQ10" s="110">
        <f>IF(ЗАЯВКА!$K$27&lt;=$J$31,1,0)</f>
        <v>1</v>
      </c>
      <c r="ER10" s="136"/>
    </row>
    <row r="11" spans="2:148" ht="13.5" customHeight="1" thickBot="1">
      <c r="B11" s="204" t="s">
        <v>215</v>
      </c>
      <c r="C11" s="205"/>
      <c r="D11" s="205"/>
      <c r="E11" s="205"/>
      <c r="F11" s="205"/>
      <c r="G11" s="205"/>
      <c r="H11" s="205"/>
      <c r="I11" s="206"/>
      <c r="J11" s="14"/>
      <c r="K11" t="s">
        <v>219</v>
      </c>
      <c r="L11" t="s">
        <v>75</v>
      </c>
      <c r="O11" s="193" t="s">
        <v>184</v>
      </c>
      <c r="P11" s="194"/>
      <c r="R11" s="137" t="s">
        <v>190</v>
      </c>
      <c r="S11" s="178">
        <f>IF(S12+W12+AA12&gt;0,IF(ЗАЯВКА!$F$18=SYSTEM!$D$33,1,0),0)</f>
        <v>1</v>
      </c>
      <c r="T11" s="179"/>
      <c r="U11" s="179"/>
      <c r="V11" s="179"/>
      <c r="W11" s="179"/>
      <c r="X11" s="179"/>
      <c r="Y11" s="180">
        <f>IF(S12+W12+AA12&gt;0,IF(ЗАЯВКА!$F$18=SYSTEM!$F$33,1,0),0)</f>
        <v>1</v>
      </c>
      <c r="Z11" s="179"/>
      <c r="AA11" s="179"/>
      <c r="AB11" s="179"/>
      <c r="AC11" s="179"/>
      <c r="AD11" s="181"/>
      <c r="AE11" s="123"/>
      <c r="AF11" s="187">
        <f>IF(AF12+AJ12+AN12&gt;0,IF(ЗАЯВКА!$F$19=SYSTEM!$D$33,1,0),0)</f>
        <v>1</v>
      </c>
      <c r="AG11" s="179"/>
      <c r="AH11" s="179"/>
      <c r="AI11" s="179"/>
      <c r="AJ11" s="179"/>
      <c r="AK11" s="179"/>
      <c r="AL11" s="180">
        <f>IF(AF12+AJ12+AN12&gt;0,IF(ЗАЯВКА!$F$19=SYSTEM!$F$33,1,0),0)</f>
        <v>1</v>
      </c>
      <c r="AM11" s="179"/>
      <c r="AN11" s="179"/>
      <c r="AO11" s="179"/>
      <c r="AP11" s="179"/>
      <c r="AQ11" s="181"/>
      <c r="AR11" s="123"/>
      <c r="AS11" s="178">
        <f>IF(AS12+AW12+BA12&gt;0,IF(ЗАЯВКА!$F$20=SYSTEM!$D$33,1,0),0)</f>
        <v>1</v>
      </c>
      <c r="AT11" s="179"/>
      <c r="AU11" s="179"/>
      <c r="AV11" s="179"/>
      <c r="AW11" s="179"/>
      <c r="AX11" s="179"/>
      <c r="AY11" s="180">
        <f>IF(AS12+AW12+BA12&gt;0,IF(ЗАЯВКА!$F$20=SYSTEM!$F$33,1,0),0)</f>
        <v>1</v>
      </c>
      <c r="AZ11" s="179"/>
      <c r="BA11" s="179"/>
      <c r="BB11" s="179"/>
      <c r="BC11" s="179"/>
      <c r="BD11" s="181"/>
      <c r="BE11" s="123"/>
      <c r="BF11" s="178">
        <f>IF(BF12+BJ12+BN12&gt;0,IF(ЗАЯВКА!$F$21=SYSTEM!$D$33,1,0),0)</f>
        <v>1</v>
      </c>
      <c r="BG11" s="179"/>
      <c r="BH11" s="179"/>
      <c r="BI11" s="179"/>
      <c r="BJ11" s="179"/>
      <c r="BK11" s="179"/>
      <c r="BL11" s="180">
        <f>IF(BF12+BJ12+BN12&gt;0,IF(ЗАЯВКА!$F$21=SYSTEM!$F$33,1,0),0)</f>
        <v>1</v>
      </c>
      <c r="BM11" s="179"/>
      <c r="BN11" s="179"/>
      <c r="BO11" s="179"/>
      <c r="BP11" s="179"/>
      <c r="BQ11" s="181"/>
      <c r="BR11" s="123"/>
      <c r="BS11" s="178">
        <f>IF(BS12+BW12+CA12&gt;0,IF(ЗАЯВКА!$F$22=SYSTEM!$D$33,1,0),0)</f>
        <v>1</v>
      </c>
      <c r="BT11" s="179"/>
      <c r="BU11" s="179"/>
      <c r="BV11" s="179"/>
      <c r="BW11" s="179"/>
      <c r="BX11" s="179"/>
      <c r="BY11" s="180">
        <f>IF(BS12+BW12+CA12&gt;0,IF(ЗАЯВКА!$F$22=SYSTEM!$F$33,1,0),0)</f>
        <v>1</v>
      </c>
      <c r="BZ11" s="179"/>
      <c r="CA11" s="179"/>
      <c r="CB11" s="179"/>
      <c r="CC11" s="179"/>
      <c r="CD11" s="181"/>
      <c r="CE11" s="123"/>
      <c r="CF11" s="178">
        <f>IF(CF12+CJ12+CN12&gt;0,IF(ЗАЯВКА!$F$23=SYSTEM!$D$33,1,0),0)</f>
        <v>1</v>
      </c>
      <c r="CG11" s="179"/>
      <c r="CH11" s="179"/>
      <c r="CI11" s="179"/>
      <c r="CJ11" s="179"/>
      <c r="CK11" s="179"/>
      <c r="CL11" s="180">
        <f>IF(CF12+CJ12+CN12&gt;0,IF(ЗАЯВКА!$F$23=SYSTEM!$F$33,1,0),0)</f>
        <v>1</v>
      </c>
      <c r="CM11" s="179"/>
      <c r="CN11" s="179"/>
      <c r="CO11" s="179"/>
      <c r="CP11" s="179"/>
      <c r="CQ11" s="181"/>
      <c r="CR11" s="123"/>
      <c r="CS11" s="178">
        <f>IF(CS12+CW12+DA12&gt;0,IF(ЗАЯВКА!$F$24=SYSTEM!$D$33,1,0),0)</f>
        <v>1</v>
      </c>
      <c r="CT11" s="179"/>
      <c r="CU11" s="179"/>
      <c r="CV11" s="179"/>
      <c r="CW11" s="179"/>
      <c r="CX11" s="179"/>
      <c r="CY11" s="180">
        <f>IF(CS12+CW12+DA12&gt;0,IF(ЗАЯВКА!$F$24=SYSTEM!$F$33,1,0),0)</f>
        <v>1</v>
      </c>
      <c r="CZ11" s="179"/>
      <c r="DA11" s="179"/>
      <c r="DB11" s="179"/>
      <c r="DC11" s="179"/>
      <c r="DD11" s="181"/>
      <c r="DE11" s="123"/>
      <c r="DF11" s="178">
        <f>IF(DF12+DJ12+DN12&gt;0,IF(ЗАЯВКА!$F$25=SYSTEM!$D$33,1,0),0)</f>
        <v>1</v>
      </c>
      <c r="DG11" s="179"/>
      <c r="DH11" s="179"/>
      <c r="DI11" s="179"/>
      <c r="DJ11" s="179"/>
      <c r="DK11" s="179"/>
      <c r="DL11" s="180">
        <f>IF(DF12+DJ12+DN12&gt;0,IF(ЗАЯВКА!$F$25=SYSTEM!$F$33,1,0),0)</f>
        <v>1</v>
      </c>
      <c r="DM11" s="179"/>
      <c r="DN11" s="179"/>
      <c r="DO11" s="179"/>
      <c r="DP11" s="179"/>
      <c r="DQ11" s="181"/>
      <c r="DR11" s="123"/>
      <c r="DS11" s="178">
        <f>IF(DS12+DW12+EA12&gt;0,IF(ЗАЯВКА!$F$26=SYSTEM!$D$33,1,0),0)</f>
        <v>1</v>
      </c>
      <c r="DT11" s="179"/>
      <c r="DU11" s="179"/>
      <c r="DV11" s="179"/>
      <c r="DW11" s="179"/>
      <c r="DX11" s="179"/>
      <c r="DY11" s="180">
        <f>IF(DS12+DW12+EA12&gt;0,IF(ЗАЯВКА!$F$26=SYSTEM!$F$33,1,0),0)</f>
        <v>1</v>
      </c>
      <c r="DZ11" s="179"/>
      <c r="EA11" s="179"/>
      <c r="EB11" s="179"/>
      <c r="EC11" s="179"/>
      <c r="ED11" s="181"/>
      <c r="EE11" s="123"/>
      <c r="EF11" s="178">
        <f>IF(EF12+EJ12+EN12&gt;0,IF(ЗАЯВКА!$F$27=SYSTEM!$D$33,1,0),0)</f>
        <v>1</v>
      </c>
      <c r="EG11" s="179"/>
      <c r="EH11" s="179"/>
      <c r="EI11" s="179"/>
      <c r="EJ11" s="179"/>
      <c r="EK11" s="179"/>
      <c r="EL11" s="180">
        <f>IF(EF12+EJ12+EN12&gt;0,IF(ЗАЯВКА!$F$27=SYSTEM!$F$33,1,0),0)</f>
        <v>1</v>
      </c>
      <c r="EM11" s="179"/>
      <c r="EN11" s="179"/>
      <c r="EO11" s="179"/>
      <c r="EP11" s="179"/>
      <c r="EQ11" s="181"/>
      <c r="ER11" s="136"/>
    </row>
    <row r="12" spans="1:148" ht="13.5" customHeight="1" thickBot="1">
      <c r="A12" s="1"/>
      <c r="B12" s="1"/>
      <c r="C12" s="1"/>
      <c r="D12" s="1"/>
      <c r="E12" s="1"/>
      <c r="F12" s="1"/>
      <c r="G12" s="1"/>
      <c r="H12" s="146" t="s">
        <v>226</v>
      </c>
      <c r="I12" s="1"/>
      <c r="J12" s="16"/>
      <c r="K12" t="s">
        <v>233</v>
      </c>
      <c r="L12" t="s">
        <v>76</v>
      </c>
      <c r="M12" s="97" t="s">
        <v>156</v>
      </c>
      <c r="O12" s="95" t="s">
        <v>186</v>
      </c>
      <c r="P12" s="96" t="s">
        <v>185</v>
      </c>
      <c r="R12" s="135"/>
      <c r="S12" s="182">
        <f>IF(S13+U13=2,1,0)</f>
        <v>1</v>
      </c>
      <c r="T12" s="183"/>
      <c r="U12" s="183"/>
      <c r="V12" s="183"/>
      <c r="W12" s="184">
        <f>IF(W13+Y13=2,1,0)</f>
        <v>1</v>
      </c>
      <c r="X12" s="183"/>
      <c r="Y12" s="183"/>
      <c r="Z12" s="183"/>
      <c r="AA12" s="184">
        <f>IF(AA13+AC13=2,1,0)</f>
        <v>1</v>
      </c>
      <c r="AB12" s="183"/>
      <c r="AC12" s="183"/>
      <c r="AD12" s="185"/>
      <c r="AE12" s="123"/>
      <c r="AF12" s="182">
        <f>IF(AF13+AH13=2,1,0)</f>
        <v>1</v>
      </c>
      <c r="AG12" s="183"/>
      <c r="AH12" s="183"/>
      <c r="AI12" s="183"/>
      <c r="AJ12" s="184">
        <f>IF(AJ13+AL13=2,1,0)</f>
        <v>1</v>
      </c>
      <c r="AK12" s="183"/>
      <c r="AL12" s="183"/>
      <c r="AM12" s="183"/>
      <c r="AN12" s="184">
        <f>IF(AN13+AP13=2,1,0)</f>
        <v>1</v>
      </c>
      <c r="AO12" s="183"/>
      <c r="AP12" s="183"/>
      <c r="AQ12" s="185"/>
      <c r="AR12" s="123"/>
      <c r="AS12" s="182">
        <f>IF(AS13+AU13=2,1,0)</f>
        <v>1</v>
      </c>
      <c r="AT12" s="183"/>
      <c r="AU12" s="183"/>
      <c r="AV12" s="183"/>
      <c r="AW12" s="184">
        <f>IF(AW13+AY13=2,1,0)</f>
        <v>1</v>
      </c>
      <c r="AX12" s="183"/>
      <c r="AY12" s="183"/>
      <c r="AZ12" s="183"/>
      <c r="BA12" s="184">
        <f>IF(BA13+BC13=2,1,0)</f>
        <v>1</v>
      </c>
      <c r="BB12" s="183"/>
      <c r="BC12" s="183"/>
      <c r="BD12" s="185"/>
      <c r="BE12" s="123"/>
      <c r="BF12" s="182">
        <f>IF(BF13+BH13=2,1,0)</f>
        <v>1</v>
      </c>
      <c r="BG12" s="183"/>
      <c r="BH12" s="183"/>
      <c r="BI12" s="183"/>
      <c r="BJ12" s="184">
        <f>IF(BJ13+BL13=2,1,0)</f>
        <v>1</v>
      </c>
      <c r="BK12" s="183"/>
      <c r="BL12" s="183"/>
      <c r="BM12" s="183"/>
      <c r="BN12" s="184">
        <f>IF(BN13+BP13=2,1,0)</f>
        <v>1</v>
      </c>
      <c r="BO12" s="183"/>
      <c r="BP12" s="183"/>
      <c r="BQ12" s="185"/>
      <c r="BR12" s="123"/>
      <c r="BS12" s="182">
        <f>IF(BS13+BU13=2,1,0)</f>
        <v>1</v>
      </c>
      <c r="BT12" s="183"/>
      <c r="BU12" s="183"/>
      <c r="BV12" s="183"/>
      <c r="BW12" s="184">
        <f>IF(BW13+BY13=2,1,0)</f>
        <v>1</v>
      </c>
      <c r="BX12" s="183"/>
      <c r="BY12" s="183"/>
      <c r="BZ12" s="183"/>
      <c r="CA12" s="184">
        <f>IF(CA13+CC13=2,1,0)</f>
        <v>1</v>
      </c>
      <c r="CB12" s="183"/>
      <c r="CC12" s="183"/>
      <c r="CD12" s="185"/>
      <c r="CE12" s="123"/>
      <c r="CF12" s="182">
        <f>IF(CF13+CH13=2,1,0)</f>
        <v>1</v>
      </c>
      <c r="CG12" s="183"/>
      <c r="CH12" s="183"/>
      <c r="CI12" s="183"/>
      <c r="CJ12" s="184">
        <f>IF(CJ13+CL13=2,1,0)</f>
        <v>1</v>
      </c>
      <c r="CK12" s="183"/>
      <c r="CL12" s="183"/>
      <c r="CM12" s="183"/>
      <c r="CN12" s="184">
        <f>IF(CN13+CP13=2,1,0)</f>
        <v>1</v>
      </c>
      <c r="CO12" s="183"/>
      <c r="CP12" s="183"/>
      <c r="CQ12" s="185"/>
      <c r="CR12" s="123"/>
      <c r="CS12" s="182">
        <f>IF(CS13+CU13=2,1,0)</f>
        <v>1</v>
      </c>
      <c r="CT12" s="183"/>
      <c r="CU12" s="183"/>
      <c r="CV12" s="183"/>
      <c r="CW12" s="184">
        <f>IF(CW13+CY13=2,1,0)</f>
        <v>1</v>
      </c>
      <c r="CX12" s="183"/>
      <c r="CY12" s="183"/>
      <c r="CZ12" s="183"/>
      <c r="DA12" s="184">
        <f>IF(DA13+DC13=2,1,0)</f>
        <v>1</v>
      </c>
      <c r="DB12" s="183"/>
      <c r="DC12" s="183"/>
      <c r="DD12" s="185"/>
      <c r="DE12" s="123"/>
      <c r="DF12" s="182">
        <f>IF(DF13+DH13=2,1,0)</f>
        <v>1</v>
      </c>
      <c r="DG12" s="183"/>
      <c r="DH12" s="183"/>
      <c r="DI12" s="183"/>
      <c r="DJ12" s="184">
        <f>IF(DJ13+DL13=2,1,0)</f>
        <v>1</v>
      </c>
      <c r="DK12" s="183"/>
      <c r="DL12" s="183"/>
      <c r="DM12" s="183"/>
      <c r="DN12" s="184">
        <f>IF(DN13+DP13=2,1,0)</f>
        <v>1</v>
      </c>
      <c r="DO12" s="183"/>
      <c r="DP12" s="183"/>
      <c r="DQ12" s="185"/>
      <c r="DR12" s="123"/>
      <c r="DS12" s="182">
        <f>IF(DS13+DU13=2,1,0)</f>
        <v>1</v>
      </c>
      <c r="DT12" s="183"/>
      <c r="DU12" s="183"/>
      <c r="DV12" s="183"/>
      <c r="DW12" s="184">
        <f>IF(DW13+DY13=2,1,0)</f>
        <v>1</v>
      </c>
      <c r="DX12" s="183"/>
      <c r="DY12" s="183"/>
      <c r="DZ12" s="183"/>
      <c r="EA12" s="184">
        <f>IF(EA13+EC13=2,1,0)</f>
        <v>1</v>
      </c>
      <c r="EB12" s="183"/>
      <c r="EC12" s="183"/>
      <c r="ED12" s="185"/>
      <c r="EE12" s="123"/>
      <c r="EF12" s="182">
        <f>IF(EF13+EH13=2,1,0)</f>
        <v>1</v>
      </c>
      <c r="EG12" s="183"/>
      <c r="EH12" s="183"/>
      <c r="EI12" s="183"/>
      <c r="EJ12" s="184">
        <f>IF(EJ13+EL13=2,1,0)</f>
        <v>1</v>
      </c>
      <c r="EK12" s="183"/>
      <c r="EL12" s="183"/>
      <c r="EM12" s="183"/>
      <c r="EN12" s="184">
        <f>IF(EN13+EP13=2,1,0)</f>
        <v>1</v>
      </c>
      <c r="EO12" s="183"/>
      <c r="EP12" s="183"/>
      <c r="EQ12" s="185"/>
      <c r="ER12" s="136"/>
    </row>
    <row r="13" spans="1:148" ht="13.5" customHeight="1" thickBot="1">
      <c r="A13" s="105" t="s">
        <v>189</v>
      </c>
      <c r="B13" s="2" t="s">
        <v>1</v>
      </c>
      <c r="C13" s="1"/>
      <c r="D13" s="3" t="s">
        <v>153</v>
      </c>
      <c r="E13" s="4"/>
      <c r="F13" s="3"/>
      <c r="G13" s="4"/>
      <c r="H13" s="146" t="s">
        <v>229</v>
      </c>
      <c r="I13" s="1"/>
      <c r="J13" s="16"/>
      <c r="K13" t="s">
        <v>220</v>
      </c>
      <c r="L13" t="s">
        <v>77</v>
      </c>
      <c r="M13" s="85" t="s">
        <v>180</v>
      </c>
      <c r="O13" s="91"/>
      <c r="P13" s="91" t="s">
        <v>20</v>
      </c>
      <c r="R13" s="135"/>
      <c r="S13" s="186">
        <f>IF(S14+T14=2,1,0)</f>
        <v>1</v>
      </c>
      <c r="T13" s="183"/>
      <c r="U13" s="183">
        <f>IF(U14+V14=2,1,0)</f>
        <v>1</v>
      </c>
      <c r="V13" s="183"/>
      <c r="W13" s="183">
        <f>IF(W14+X14=2,1,0)</f>
        <v>1</v>
      </c>
      <c r="X13" s="183"/>
      <c r="Y13" s="183">
        <f>IF(Y14+Z14=2,1,0)</f>
        <v>1</v>
      </c>
      <c r="Z13" s="183"/>
      <c r="AA13" s="183">
        <f>IF(AA14+AB14=2,1,0)</f>
        <v>1</v>
      </c>
      <c r="AB13" s="183"/>
      <c r="AC13" s="183">
        <f>IF(AC14+AD14=2,1,0)</f>
        <v>1</v>
      </c>
      <c r="AD13" s="185"/>
      <c r="AE13" s="123"/>
      <c r="AF13" s="186">
        <f>IF(AF14+AG14=2,1,0)</f>
        <v>1</v>
      </c>
      <c r="AG13" s="183"/>
      <c r="AH13" s="183">
        <f>IF(AH14+AI14=2,1,0)</f>
        <v>1</v>
      </c>
      <c r="AI13" s="183"/>
      <c r="AJ13" s="183">
        <f>IF(AJ14+AK14=2,1,0)</f>
        <v>1</v>
      </c>
      <c r="AK13" s="183"/>
      <c r="AL13" s="183">
        <f>IF(AL14+AM14=2,1,0)</f>
        <v>1</v>
      </c>
      <c r="AM13" s="183"/>
      <c r="AN13" s="183">
        <f>IF(AN14+AO14=2,1,0)</f>
        <v>1</v>
      </c>
      <c r="AO13" s="183"/>
      <c r="AP13" s="183">
        <f>IF(AP14+AQ14=2,1,0)</f>
        <v>1</v>
      </c>
      <c r="AQ13" s="185"/>
      <c r="AR13" s="123"/>
      <c r="AS13" s="186">
        <f>IF(AS14+AT14=2,1,0)</f>
        <v>1</v>
      </c>
      <c r="AT13" s="183"/>
      <c r="AU13" s="183">
        <f>IF(AU14+AV14=2,1,0)</f>
        <v>1</v>
      </c>
      <c r="AV13" s="183"/>
      <c r="AW13" s="183">
        <f>IF(AW14+AX14=2,1,0)</f>
        <v>1</v>
      </c>
      <c r="AX13" s="183"/>
      <c r="AY13" s="183">
        <f>IF(AY14+AZ14=2,1,0)</f>
        <v>1</v>
      </c>
      <c r="AZ13" s="183"/>
      <c r="BA13" s="183">
        <f>IF(BA14+BB14=2,1,0)</f>
        <v>1</v>
      </c>
      <c r="BB13" s="183"/>
      <c r="BC13" s="183">
        <f>IF(BC14+BD14=2,1,0)</f>
        <v>1</v>
      </c>
      <c r="BD13" s="185"/>
      <c r="BE13" s="123"/>
      <c r="BF13" s="186">
        <f>IF(BF14+BG14=2,1,0)</f>
        <v>1</v>
      </c>
      <c r="BG13" s="183"/>
      <c r="BH13" s="183">
        <f>IF(BH14+BI14=2,1,0)</f>
        <v>1</v>
      </c>
      <c r="BI13" s="183"/>
      <c r="BJ13" s="183">
        <f>IF(BJ14+BK14=2,1,0)</f>
        <v>1</v>
      </c>
      <c r="BK13" s="183"/>
      <c r="BL13" s="183">
        <f>IF(BL14+BM14=2,1,0)</f>
        <v>1</v>
      </c>
      <c r="BM13" s="183"/>
      <c r="BN13" s="183">
        <f>IF(BN14+BO14=2,1,0)</f>
        <v>1</v>
      </c>
      <c r="BO13" s="183"/>
      <c r="BP13" s="183">
        <f>IF(BP14+BQ14=2,1,0)</f>
        <v>1</v>
      </c>
      <c r="BQ13" s="185"/>
      <c r="BR13" s="123"/>
      <c r="BS13" s="186">
        <f>IF(BS14+BT14=2,1,0)</f>
        <v>1</v>
      </c>
      <c r="BT13" s="183"/>
      <c r="BU13" s="183">
        <f>IF(BU14+BV14=2,1,0)</f>
        <v>1</v>
      </c>
      <c r="BV13" s="183"/>
      <c r="BW13" s="183">
        <f>IF(BW14+BX14=2,1,0)</f>
        <v>1</v>
      </c>
      <c r="BX13" s="183"/>
      <c r="BY13" s="183">
        <f>IF(BY14+BZ14=2,1,0)</f>
        <v>1</v>
      </c>
      <c r="BZ13" s="183"/>
      <c r="CA13" s="183">
        <f>IF(CA14+CB14=2,1,0)</f>
        <v>1</v>
      </c>
      <c r="CB13" s="183"/>
      <c r="CC13" s="183">
        <f>IF(CC14+CD14=2,1,0)</f>
        <v>1</v>
      </c>
      <c r="CD13" s="185"/>
      <c r="CE13" s="123"/>
      <c r="CF13" s="186">
        <f>IF(CF14+CG14=2,1,0)</f>
        <v>1</v>
      </c>
      <c r="CG13" s="183"/>
      <c r="CH13" s="183">
        <f>IF(CH14+CI14=2,1,0)</f>
        <v>1</v>
      </c>
      <c r="CI13" s="183"/>
      <c r="CJ13" s="183">
        <f>IF(CJ14+CK14=2,1,0)</f>
        <v>1</v>
      </c>
      <c r="CK13" s="183"/>
      <c r="CL13" s="183">
        <f>IF(CL14+CM14=2,1,0)</f>
        <v>1</v>
      </c>
      <c r="CM13" s="183"/>
      <c r="CN13" s="183">
        <f>IF(CN14+CO14=2,1,0)</f>
        <v>1</v>
      </c>
      <c r="CO13" s="183"/>
      <c r="CP13" s="183">
        <f>IF(CP14+CQ14=2,1,0)</f>
        <v>1</v>
      </c>
      <c r="CQ13" s="185"/>
      <c r="CR13" s="123"/>
      <c r="CS13" s="186">
        <f>IF(CS14+CT14=2,1,0)</f>
        <v>1</v>
      </c>
      <c r="CT13" s="183"/>
      <c r="CU13" s="183">
        <f>IF(CU14+CV14=2,1,0)</f>
        <v>1</v>
      </c>
      <c r="CV13" s="183"/>
      <c r="CW13" s="183">
        <f>IF(CW14+CX14=2,1,0)</f>
        <v>1</v>
      </c>
      <c r="CX13" s="183"/>
      <c r="CY13" s="183">
        <f>IF(CY14+CZ14=2,1,0)</f>
        <v>1</v>
      </c>
      <c r="CZ13" s="183"/>
      <c r="DA13" s="183">
        <f>IF(DA14+DB14=2,1,0)</f>
        <v>1</v>
      </c>
      <c r="DB13" s="183"/>
      <c r="DC13" s="183">
        <f>IF(DC14+DD14=2,1,0)</f>
        <v>1</v>
      </c>
      <c r="DD13" s="185"/>
      <c r="DE13" s="123"/>
      <c r="DF13" s="186">
        <f>IF(DF14+DG14=2,1,0)</f>
        <v>1</v>
      </c>
      <c r="DG13" s="183"/>
      <c r="DH13" s="183">
        <f>IF(DH14+DI14=2,1,0)</f>
        <v>1</v>
      </c>
      <c r="DI13" s="183"/>
      <c r="DJ13" s="183">
        <f>IF(DJ14+DK14=2,1,0)</f>
        <v>1</v>
      </c>
      <c r="DK13" s="183"/>
      <c r="DL13" s="183">
        <f>IF(DL14+DM14=2,1,0)</f>
        <v>1</v>
      </c>
      <c r="DM13" s="183"/>
      <c r="DN13" s="183">
        <f>IF(DN14+DO14=2,1,0)</f>
        <v>1</v>
      </c>
      <c r="DO13" s="183"/>
      <c r="DP13" s="183">
        <f>IF(DP14+DQ14=2,1,0)</f>
        <v>1</v>
      </c>
      <c r="DQ13" s="185"/>
      <c r="DR13" s="123"/>
      <c r="DS13" s="186">
        <f>IF(DS14+DT14=2,1,0)</f>
        <v>1</v>
      </c>
      <c r="DT13" s="183"/>
      <c r="DU13" s="183">
        <f>IF(DU14+DV14=2,1,0)</f>
        <v>1</v>
      </c>
      <c r="DV13" s="183"/>
      <c r="DW13" s="183">
        <f>IF(DW14+DX14=2,1,0)</f>
        <v>1</v>
      </c>
      <c r="DX13" s="183"/>
      <c r="DY13" s="183">
        <f>IF(DY14+DZ14=2,1,0)</f>
        <v>1</v>
      </c>
      <c r="DZ13" s="183"/>
      <c r="EA13" s="183">
        <f>IF(EA14+EB14=2,1,0)</f>
        <v>1</v>
      </c>
      <c r="EB13" s="183"/>
      <c r="EC13" s="183">
        <f>IF(EC14+ED14=2,1,0)</f>
        <v>1</v>
      </c>
      <c r="ED13" s="185"/>
      <c r="EE13" s="123"/>
      <c r="EF13" s="186">
        <f>IF(EF14+EG14=2,1,0)</f>
        <v>1</v>
      </c>
      <c r="EG13" s="183"/>
      <c r="EH13" s="183">
        <f>IF(EH14+EI14=2,1,0)</f>
        <v>1</v>
      </c>
      <c r="EI13" s="183"/>
      <c r="EJ13" s="183">
        <f>IF(EJ14+EK14=2,1,0)</f>
        <v>1</v>
      </c>
      <c r="EK13" s="183"/>
      <c r="EL13" s="183">
        <f>IF(EL14+EM14=2,1,0)</f>
        <v>1</v>
      </c>
      <c r="EM13" s="183"/>
      <c r="EN13" s="183">
        <f>IF(EN14+EO14=2,1,0)</f>
        <v>1</v>
      </c>
      <c r="EO13" s="183"/>
      <c r="EP13" s="183">
        <f>IF(EP14+EQ14=2,1,0)</f>
        <v>1</v>
      </c>
      <c r="EQ13" s="185"/>
      <c r="ER13" s="136"/>
    </row>
    <row r="14" spans="1:148" ht="13.5" customHeight="1" thickBot="1">
      <c r="A14" s="1">
        <v>0</v>
      </c>
      <c r="B14" s="71" t="s">
        <v>12</v>
      </c>
      <c r="C14" s="1"/>
      <c r="D14" s="3" t="s">
        <v>154</v>
      </c>
      <c r="E14" s="4"/>
      <c r="F14" s="4" t="s">
        <v>20</v>
      </c>
      <c r="G14" s="4"/>
      <c r="H14" s="147" t="s">
        <v>227</v>
      </c>
      <c r="I14" s="1"/>
      <c r="J14" s="16"/>
      <c r="K14" t="s">
        <v>221</v>
      </c>
      <c r="L14" t="s">
        <v>78</v>
      </c>
      <c r="M14" s="86" t="s">
        <v>181</v>
      </c>
      <c r="O14" s="92"/>
      <c r="P14" s="92" t="s">
        <v>21</v>
      </c>
      <c r="R14" s="135"/>
      <c r="S14" s="107">
        <f>IF(ЗАЯВКА!$D$18&gt;=$B$34,1,0)</f>
        <v>1</v>
      </c>
      <c r="T14" s="108">
        <f>IF(ЗАЯВКА!$D$18&lt;=$D$34,1,0)</f>
        <v>1</v>
      </c>
      <c r="U14" s="108">
        <f>IF(ЗАЯВКА!$K$18&gt;=$I$34,1,0)</f>
        <v>1</v>
      </c>
      <c r="V14" s="109">
        <f>IF(ЗАЯВКА!$K$18&lt;=$J$34,1,0)</f>
        <v>1</v>
      </c>
      <c r="W14" s="108">
        <f>IF(ЗАЯВКА!$D$18&gt;=$B$35,1,0)</f>
        <v>1</v>
      </c>
      <c r="X14" s="108">
        <f>IF(ЗАЯВКА!$D$18&lt;=$D$35,1,0)</f>
        <v>1</v>
      </c>
      <c r="Y14" s="108">
        <f>IF(ЗАЯВКА!$K$18&gt;=$I$35,1,0)</f>
        <v>1</v>
      </c>
      <c r="Z14" s="109">
        <f>IF(ЗАЯВКА!$K$18&lt;=$J$35,1,0)</f>
        <v>1</v>
      </c>
      <c r="AA14" s="108">
        <f>IF(ЗАЯВКА!$D$18&gt;=$B$36,1,0)</f>
        <v>1</v>
      </c>
      <c r="AB14" s="108">
        <f>IF(ЗАЯВКА!$D$18&lt;=$D$36,1,0)</f>
        <v>1</v>
      </c>
      <c r="AC14" s="108">
        <f>IF(ЗАЯВКА!$K$18&gt;=$I$36,1,0)</f>
        <v>1</v>
      </c>
      <c r="AD14" s="110">
        <f>IF(ЗАЯВКА!$K$18&lt;=$J$36,1,0)</f>
        <v>1</v>
      </c>
      <c r="AE14" s="123"/>
      <c r="AF14" s="107">
        <f>IF(ЗАЯВКА!$D$19&gt;=$B$34,1,0)</f>
        <v>1</v>
      </c>
      <c r="AG14" s="108">
        <f>IF(ЗАЯВКА!$D$19&lt;=$D$34,1,0)</f>
        <v>1</v>
      </c>
      <c r="AH14" s="108">
        <f>IF(ЗАЯВКА!$K$19&gt;=$I$34,1,0)</f>
        <v>1</v>
      </c>
      <c r="AI14" s="109">
        <f>IF(ЗАЯВКА!$K$19&lt;=$J$34,1,0)</f>
        <v>1</v>
      </c>
      <c r="AJ14" s="108">
        <f>IF(ЗАЯВКА!$D$19&gt;=$B$35,1,0)</f>
        <v>1</v>
      </c>
      <c r="AK14" s="108">
        <f>IF(ЗАЯВКА!$D$19&lt;=$D$35,1,0)</f>
        <v>1</v>
      </c>
      <c r="AL14" s="108">
        <f>IF(ЗАЯВКА!$K$19&gt;=$I$35,1,0)</f>
        <v>1</v>
      </c>
      <c r="AM14" s="109">
        <f>IF(ЗАЯВКА!$K$19&lt;=$J$35,1,0)</f>
        <v>1</v>
      </c>
      <c r="AN14" s="108">
        <f>IF(ЗАЯВКА!$D$19&gt;=$B$36,1,0)</f>
        <v>1</v>
      </c>
      <c r="AO14" s="108">
        <f>IF(ЗАЯВКА!$D$19&lt;=$D$36,1,0)</f>
        <v>1</v>
      </c>
      <c r="AP14" s="108">
        <f>IF(ЗАЯВКА!$K$19&gt;=$I$36,1,0)</f>
        <v>1</v>
      </c>
      <c r="AQ14" s="110">
        <f>IF(ЗАЯВКА!$K$19&lt;=$J$36,1,0)</f>
        <v>1</v>
      </c>
      <c r="AR14" s="123"/>
      <c r="AS14" s="107">
        <f>IF(ЗАЯВКА!$D$20&gt;=$B$34,1,0)</f>
        <v>1</v>
      </c>
      <c r="AT14" s="108">
        <f>IF(ЗАЯВКА!$D$20&lt;=$D$34,1,0)</f>
        <v>1</v>
      </c>
      <c r="AU14" s="108">
        <f>IF(ЗАЯВКА!$K$20&gt;=$I$34,1,0)</f>
        <v>1</v>
      </c>
      <c r="AV14" s="109">
        <f>IF(ЗАЯВКА!$K$20&lt;=$J$34,1,0)</f>
        <v>1</v>
      </c>
      <c r="AW14" s="108">
        <f>IF(ЗАЯВКА!$D$20&gt;=$B$35,1,0)</f>
        <v>1</v>
      </c>
      <c r="AX14" s="108">
        <f>IF(ЗАЯВКА!$D$20&lt;=$D$35,1,0)</f>
        <v>1</v>
      </c>
      <c r="AY14" s="108">
        <f>IF(ЗАЯВКА!$K$20&gt;=$I$35,1,0)</f>
        <v>1</v>
      </c>
      <c r="AZ14" s="109">
        <f>IF(ЗАЯВКА!$K$20&lt;=$J$35,1,0)</f>
        <v>1</v>
      </c>
      <c r="BA14" s="108">
        <f>IF(ЗАЯВКА!$D$20&gt;=$B$36,1,0)</f>
        <v>1</v>
      </c>
      <c r="BB14" s="108">
        <f>IF(ЗАЯВКА!$D$20&lt;=$D$36,1,0)</f>
        <v>1</v>
      </c>
      <c r="BC14" s="108">
        <f>IF(ЗАЯВКА!$K$20&gt;=$I$36,1,0)</f>
        <v>1</v>
      </c>
      <c r="BD14" s="110">
        <f>IF(ЗАЯВКА!$K$20&lt;=$J$36,1,0)</f>
        <v>1</v>
      </c>
      <c r="BE14" s="123"/>
      <c r="BF14" s="107">
        <f>IF(ЗАЯВКА!$D$21&gt;=$B$34,1,0)</f>
        <v>1</v>
      </c>
      <c r="BG14" s="108">
        <f>IF(ЗАЯВКА!$D$21&lt;=$D$34,1,0)</f>
        <v>1</v>
      </c>
      <c r="BH14" s="108">
        <f>IF(ЗАЯВКА!$K$21&gt;=$I$34,1,0)</f>
        <v>1</v>
      </c>
      <c r="BI14" s="109">
        <f>IF(ЗАЯВКА!$K$21&lt;=$J$34,1,0)</f>
        <v>1</v>
      </c>
      <c r="BJ14" s="108">
        <f>IF(ЗАЯВКА!$D$21&gt;=$B$35,1,0)</f>
        <v>1</v>
      </c>
      <c r="BK14" s="108">
        <f>IF(ЗАЯВКА!$D$21&lt;=$D$35,1,0)</f>
        <v>1</v>
      </c>
      <c r="BL14" s="108">
        <f>IF(ЗАЯВКА!$K$21&gt;=$I$35,1,0)</f>
        <v>1</v>
      </c>
      <c r="BM14" s="109">
        <f>IF(ЗАЯВКА!$K$21&lt;=$J$35,1,0)</f>
        <v>1</v>
      </c>
      <c r="BN14" s="108">
        <f>IF(ЗАЯВКА!$D$21&gt;=$B$36,1,0)</f>
        <v>1</v>
      </c>
      <c r="BO14" s="108">
        <f>IF(ЗАЯВКА!$D$21&lt;=$D$36,1,0)</f>
        <v>1</v>
      </c>
      <c r="BP14" s="108">
        <f>IF(ЗАЯВКА!$K$21&gt;=$I$36,1,0)</f>
        <v>1</v>
      </c>
      <c r="BQ14" s="110">
        <f>IF(ЗАЯВКА!$K$21&lt;=$J$36,1,0)</f>
        <v>1</v>
      </c>
      <c r="BR14" s="123"/>
      <c r="BS14" s="107">
        <f>IF(ЗАЯВКА!$D$22&gt;=$B$34,1,0)</f>
        <v>1</v>
      </c>
      <c r="BT14" s="108">
        <f>IF(ЗАЯВКА!$D$22&lt;=$D$34,1,0)</f>
        <v>1</v>
      </c>
      <c r="BU14" s="108">
        <f>IF(ЗАЯВКА!$K$22&gt;=$I$34,1,0)</f>
        <v>1</v>
      </c>
      <c r="BV14" s="109">
        <f>IF(ЗАЯВКА!$K$22&lt;=$J$34,1,0)</f>
        <v>1</v>
      </c>
      <c r="BW14" s="108">
        <f>IF(ЗАЯВКА!$D$22&gt;=$B$35,1,0)</f>
        <v>1</v>
      </c>
      <c r="BX14" s="108">
        <f>IF(ЗАЯВКА!$D$22&lt;=$D$35,1,0)</f>
        <v>1</v>
      </c>
      <c r="BY14" s="108">
        <f>IF(ЗАЯВКА!$K$22&gt;=$I$35,1,0)</f>
        <v>1</v>
      </c>
      <c r="BZ14" s="109">
        <f>IF(ЗАЯВКА!$K$22&lt;=$J$35,1,0)</f>
        <v>1</v>
      </c>
      <c r="CA14" s="108">
        <f>IF(ЗАЯВКА!$D$22&gt;=$B$36,1,0)</f>
        <v>1</v>
      </c>
      <c r="CB14" s="108">
        <f>IF(ЗАЯВКА!$D$22&lt;=$D$36,1,0)</f>
        <v>1</v>
      </c>
      <c r="CC14" s="108">
        <f>IF(ЗАЯВКА!$K$22&gt;=$I$36,1,0)</f>
        <v>1</v>
      </c>
      <c r="CD14" s="110">
        <f>IF(ЗАЯВКА!$K$22&lt;=$J$36,1,0)</f>
        <v>1</v>
      </c>
      <c r="CE14" s="123"/>
      <c r="CF14" s="107">
        <f>IF(ЗАЯВКА!$D$23&gt;=$B$34,1,0)</f>
        <v>1</v>
      </c>
      <c r="CG14" s="108">
        <f>IF(ЗАЯВКА!$D$23&lt;=$D$34,1,0)</f>
        <v>1</v>
      </c>
      <c r="CH14" s="108">
        <f>IF(ЗАЯВКА!$K$23&gt;=$I$34,1,0)</f>
        <v>1</v>
      </c>
      <c r="CI14" s="109">
        <f>IF(ЗАЯВКА!$K$23&lt;=$J$34,1,0)</f>
        <v>1</v>
      </c>
      <c r="CJ14" s="108">
        <f>IF(ЗАЯВКА!$D$23&gt;=$B$35,1,0)</f>
        <v>1</v>
      </c>
      <c r="CK14" s="108">
        <f>IF(ЗАЯВКА!$D$23&lt;=$D$35,1,0)</f>
        <v>1</v>
      </c>
      <c r="CL14" s="108">
        <f>IF(ЗАЯВКА!$K$23&gt;=$I$35,1,0)</f>
        <v>1</v>
      </c>
      <c r="CM14" s="109">
        <f>IF(ЗАЯВКА!$K$23&lt;=$J$35,1,0)</f>
        <v>1</v>
      </c>
      <c r="CN14" s="108">
        <f>IF(ЗАЯВКА!$D$23&gt;=$B$36,1,0)</f>
        <v>1</v>
      </c>
      <c r="CO14" s="108">
        <f>IF(ЗАЯВКА!$D$23&lt;=$D$36,1,0)</f>
        <v>1</v>
      </c>
      <c r="CP14" s="108">
        <f>IF(ЗАЯВКА!$K$23&gt;=$I$36,1,0)</f>
        <v>1</v>
      </c>
      <c r="CQ14" s="110">
        <f>IF(ЗАЯВКА!$K$23&lt;=$J$36,1,0)</f>
        <v>1</v>
      </c>
      <c r="CR14" s="123"/>
      <c r="CS14" s="107">
        <f>IF(ЗАЯВКА!$D$24&gt;=$B$34,1,0)</f>
        <v>1</v>
      </c>
      <c r="CT14" s="108">
        <f>IF(ЗАЯВКА!$D$24&lt;=$D$34,1,0)</f>
        <v>1</v>
      </c>
      <c r="CU14" s="108">
        <f>IF(ЗАЯВКА!$K$24&gt;=$I$34,1,0)</f>
        <v>1</v>
      </c>
      <c r="CV14" s="109">
        <f>IF(ЗАЯВКА!$K$24&lt;=$J$34,1,0)</f>
        <v>1</v>
      </c>
      <c r="CW14" s="108">
        <f>IF(ЗАЯВКА!$D$24&gt;=$B$35,1,0)</f>
        <v>1</v>
      </c>
      <c r="CX14" s="108">
        <f>IF(ЗАЯВКА!$D$24&lt;=$D$35,1,0)</f>
        <v>1</v>
      </c>
      <c r="CY14" s="108">
        <f>IF(ЗАЯВКА!$K$24&gt;=$I$35,1,0)</f>
        <v>1</v>
      </c>
      <c r="CZ14" s="109">
        <f>IF(ЗАЯВКА!$K$24&lt;=$J$35,1,0)</f>
        <v>1</v>
      </c>
      <c r="DA14" s="108">
        <f>IF(ЗАЯВКА!$D$24&gt;=$B$36,1,0)</f>
        <v>1</v>
      </c>
      <c r="DB14" s="108">
        <f>IF(ЗАЯВКА!$D$24&lt;=$D$36,1,0)</f>
        <v>1</v>
      </c>
      <c r="DC14" s="108">
        <f>IF(ЗАЯВКА!$K$24&gt;=$I$36,1,0)</f>
        <v>1</v>
      </c>
      <c r="DD14" s="110">
        <f>IF(ЗАЯВКА!$K$24&lt;=$J$36,1,0)</f>
        <v>1</v>
      </c>
      <c r="DE14" s="123"/>
      <c r="DF14" s="107">
        <f>IF(ЗАЯВКА!$D$25&gt;=$B$34,1,0)</f>
        <v>1</v>
      </c>
      <c r="DG14" s="108">
        <f>IF(ЗАЯВКА!$D$25&lt;=$D$34,1,0)</f>
        <v>1</v>
      </c>
      <c r="DH14" s="108">
        <f>IF(ЗАЯВКА!$K$25&gt;=$I$34,1,0)</f>
        <v>1</v>
      </c>
      <c r="DI14" s="109">
        <f>IF(ЗАЯВКА!$K$25&lt;=$J$34,1,0)</f>
        <v>1</v>
      </c>
      <c r="DJ14" s="108">
        <f>IF(ЗАЯВКА!$D$25&gt;=$B$35,1,0)</f>
        <v>1</v>
      </c>
      <c r="DK14" s="108">
        <f>IF(ЗАЯВКА!$D$25&lt;=$D$35,1,0)</f>
        <v>1</v>
      </c>
      <c r="DL14" s="108">
        <f>IF(ЗАЯВКА!$K$25&gt;=$I$35,1,0)</f>
        <v>1</v>
      </c>
      <c r="DM14" s="109">
        <f>IF(ЗАЯВКА!$K$25&lt;=$J$35,1,0)</f>
        <v>1</v>
      </c>
      <c r="DN14" s="108">
        <f>IF(ЗАЯВКА!$D$25&gt;=$B$36,1,0)</f>
        <v>1</v>
      </c>
      <c r="DO14" s="108">
        <f>IF(ЗАЯВКА!$D$25&lt;=$D$36,1,0)</f>
        <v>1</v>
      </c>
      <c r="DP14" s="108">
        <f>IF(ЗАЯВКА!$K$25&gt;=$I$36,1,0)</f>
        <v>1</v>
      </c>
      <c r="DQ14" s="110">
        <f>IF(ЗАЯВКА!$K$25&lt;=$J$36,1,0)</f>
        <v>1</v>
      </c>
      <c r="DR14" s="123"/>
      <c r="DS14" s="107">
        <f>IF(ЗАЯВКА!$D$26&gt;=$B$34,1,0)</f>
        <v>1</v>
      </c>
      <c r="DT14" s="108">
        <f>IF(ЗАЯВКА!$D$26&lt;=$D$34,1,0)</f>
        <v>1</v>
      </c>
      <c r="DU14" s="108">
        <f>IF(ЗАЯВКА!$K$26&gt;=$I$34,1,0)</f>
        <v>1</v>
      </c>
      <c r="DV14" s="109">
        <f>IF(ЗАЯВКА!$K$26&lt;=$J$34,1,0)</f>
        <v>1</v>
      </c>
      <c r="DW14" s="108">
        <f>IF(ЗАЯВКА!$D$26&gt;=$B$35,1,0)</f>
        <v>1</v>
      </c>
      <c r="DX14" s="108">
        <f>IF(ЗАЯВКА!$D$26&lt;=$D$35,1,0)</f>
        <v>1</v>
      </c>
      <c r="DY14" s="108">
        <f>IF(ЗАЯВКА!$K$26&gt;=$I$35,1,0)</f>
        <v>1</v>
      </c>
      <c r="DZ14" s="109">
        <f>IF(ЗАЯВКА!$K$26&lt;=$J$35,1,0)</f>
        <v>1</v>
      </c>
      <c r="EA14" s="108">
        <f>IF(ЗАЯВКА!$D$26&gt;=$B$36,1,0)</f>
        <v>1</v>
      </c>
      <c r="EB14" s="108">
        <f>IF(ЗАЯВКА!$D$26&lt;=$D$36,1,0)</f>
        <v>1</v>
      </c>
      <c r="EC14" s="108">
        <f>IF(ЗАЯВКА!$K$26&gt;=$I$36,1,0)</f>
        <v>1</v>
      </c>
      <c r="ED14" s="110">
        <f>IF(ЗАЯВКА!$K$26&lt;=$J$36,1,0)</f>
        <v>1</v>
      </c>
      <c r="EE14" s="123"/>
      <c r="EF14" s="107">
        <f>IF(ЗАЯВКА!$D$27&gt;=$B$34,1,0)</f>
        <v>1</v>
      </c>
      <c r="EG14" s="108">
        <f>IF(ЗАЯВКА!$D$27&lt;=$D$34,1,0)</f>
        <v>1</v>
      </c>
      <c r="EH14" s="108">
        <f>IF(ЗАЯВКА!$K$27&gt;=$I$34,1,0)</f>
        <v>1</v>
      </c>
      <c r="EI14" s="109">
        <f>IF(ЗАЯВКА!$K$27&lt;=$J$34,1,0)</f>
        <v>1</v>
      </c>
      <c r="EJ14" s="108">
        <f>IF(ЗАЯВКА!$D$27&gt;=$B$35,1,0)</f>
        <v>1</v>
      </c>
      <c r="EK14" s="108">
        <f>IF(ЗАЯВКА!$D$27&lt;=$D$35,1,0)</f>
        <v>1</v>
      </c>
      <c r="EL14" s="108">
        <f>IF(ЗАЯВКА!$K$27&gt;=$I$35,1,0)</f>
        <v>1</v>
      </c>
      <c r="EM14" s="109">
        <f>IF(ЗАЯВКА!$K$27&lt;=$J$35,1,0)</f>
        <v>1</v>
      </c>
      <c r="EN14" s="108">
        <f>IF(ЗАЯВКА!$D$27&gt;=$B$36,1,0)</f>
        <v>1</v>
      </c>
      <c r="EO14" s="108">
        <f>IF(ЗАЯВКА!$D$27&lt;=$D$36,1,0)</f>
        <v>1</v>
      </c>
      <c r="EP14" s="108">
        <f>IF(ЗАЯВКА!$K$27&gt;=$I$36,1,0)</f>
        <v>1</v>
      </c>
      <c r="EQ14" s="110">
        <f>IF(ЗАЯВКА!$K$27&lt;=$J$36,1,0)</f>
        <v>1</v>
      </c>
      <c r="ER14" s="136"/>
    </row>
    <row r="15" spans="1:148" ht="13.5" customHeight="1">
      <c r="A15" s="1">
        <v>0.1</v>
      </c>
      <c r="B15" s="72" t="s">
        <v>11</v>
      </c>
      <c r="C15" s="1"/>
      <c r="D15" s="4" t="s">
        <v>28</v>
      </c>
      <c r="E15" s="4"/>
      <c r="F15" s="4" t="s">
        <v>21</v>
      </c>
      <c r="G15" s="4"/>
      <c r="H15" s="147" t="s">
        <v>228</v>
      </c>
      <c r="I15" s="1"/>
      <c r="J15" s="16"/>
      <c r="K15" t="s">
        <v>222</v>
      </c>
      <c r="L15" t="s">
        <v>79</v>
      </c>
      <c r="M15" s="86" t="s">
        <v>182</v>
      </c>
      <c r="O15" s="92"/>
      <c r="P15" s="92" t="s">
        <v>22</v>
      </c>
      <c r="R15" s="137" t="s">
        <v>191</v>
      </c>
      <c r="S15" s="178">
        <f>IF(S16+W16+AA16&gt;0,IF(ЗАЯВКА!$F$18=SYSTEM!$D$38,1,0),0)</f>
        <v>0</v>
      </c>
      <c r="T15" s="179"/>
      <c r="U15" s="179"/>
      <c r="V15" s="179"/>
      <c r="W15" s="179"/>
      <c r="X15" s="179"/>
      <c r="Y15" s="180">
        <f>IF(S16+W16+AA16&gt;0,IF(ЗАЯВКА!$F$18=SYSTEM!$F$38,1,0),0)</f>
        <v>0</v>
      </c>
      <c r="Z15" s="179"/>
      <c r="AA15" s="179"/>
      <c r="AB15" s="179"/>
      <c r="AC15" s="179"/>
      <c r="AD15" s="181"/>
      <c r="AE15" s="123"/>
      <c r="AF15" s="178">
        <f>IF(AF16+AJ16+AN16&gt;0,IF(ЗАЯВКА!$F$19=SYSTEM!$D$38,1,0),0)</f>
        <v>0</v>
      </c>
      <c r="AG15" s="179"/>
      <c r="AH15" s="179"/>
      <c r="AI15" s="179"/>
      <c r="AJ15" s="179"/>
      <c r="AK15" s="192"/>
      <c r="AL15" s="180">
        <f>IF(AF16+AJ16+AN16&gt;0,IF(ЗАЯВКА!$F$19=SYSTEM!$F$38,1,0),0)</f>
        <v>0</v>
      </c>
      <c r="AM15" s="179"/>
      <c r="AN15" s="179"/>
      <c r="AO15" s="179"/>
      <c r="AP15" s="179"/>
      <c r="AQ15" s="181"/>
      <c r="AR15" s="123"/>
      <c r="AS15" s="178">
        <f>IF(AS16+AW16+BA16&gt;0,IF(ЗАЯВКА!$F$20=SYSTEM!$D$38,1,0),0)</f>
        <v>0</v>
      </c>
      <c r="AT15" s="179"/>
      <c r="AU15" s="179"/>
      <c r="AV15" s="179"/>
      <c r="AW15" s="179"/>
      <c r="AX15" s="192"/>
      <c r="AY15" s="180">
        <f>IF(AS16+AW16+BA16&gt;0,IF(ЗАЯВКА!$F$20=SYSTEM!$F$38,1,0),0)</f>
        <v>0</v>
      </c>
      <c r="AZ15" s="179"/>
      <c r="BA15" s="179"/>
      <c r="BB15" s="179"/>
      <c r="BC15" s="179"/>
      <c r="BD15" s="181"/>
      <c r="BE15" s="123"/>
      <c r="BF15" s="178">
        <f>IF(BF16+BJ16+BN16&gt;0,IF(ЗАЯВКА!$F$21=SYSTEM!$D$38,1,0),0)</f>
        <v>0</v>
      </c>
      <c r="BG15" s="179"/>
      <c r="BH15" s="179"/>
      <c r="BI15" s="179"/>
      <c r="BJ15" s="179"/>
      <c r="BK15" s="179"/>
      <c r="BL15" s="180">
        <f>IF(BF16+BJ16+BN16&gt;0,IF(ЗАЯВКА!$F$21=SYSTEM!$F$38,1,0),0)</f>
        <v>0</v>
      </c>
      <c r="BM15" s="179"/>
      <c r="BN15" s="179"/>
      <c r="BO15" s="179"/>
      <c r="BP15" s="179"/>
      <c r="BQ15" s="181"/>
      <c r="BR15" s="123"/>
      <c r="BS15" s="178">
        <f>IF(BS16+BW16+CA16&gt;0,IF(ЗАЯВКА!$F$22=SYSTEM!$D$38,1,0),0)</f>
        <v>0</v>
      </c>
      <c r="BT15" s="179"/>
      <c r="BU15" s="179"/>
      <c r="BV15" s="179"/>
      <c r="BW15" s="179"/>
      <c r="BX15" s="179"/>
      <c r="BY15" s="180">
        <f>IF(BS16+BW16+CA16&gt;0,IF(ЗАЯВКА!$F$22=SYSTEM!$F$38,1,0),0)</f>
        <v>0</v>
      </c>
      <c r="BZ15" s="179"/>
      <c r="CA15" s="179"/>
      <c r="CB15" s="179"/>
      <c r="CC15" s="179"/>
      <c r="CD15" s="181"/>
      <c r="CE15" s="123"/>
      <c r="CF15" s="178">
        <f>IF(CF16+CJ16+CN16&gt;0,IF(ЗАЯВКА!$F$23=SYSTEM!$D$38,1,0),0)</f>
        <v>0</v>
      </c>
      <c r="CG15" s="179"/>
      <c r="CH15" s="179"/>
      <c r="CI15" s="179"/>
      <c r="CJ15" s="179"/>
      <c r="CK15" s="179"/>
      <c r="CL15" s="180">
        <f>IF(CF16+CJ16+CN16&gt;0,IF(ЗАЯВКА!$F$23=SYSTEM!$F$38,1,0),0)</f>
        <v>0</v>
      </c>
      <c r="CM15" s="179"/>
      <c r="CN15" s="179"/>
      <c r="CO15" s="179"/>
      <c r="CP15" s="179"/>
      <c r="CQ15" s="181"/>
      <c r="CR15" s="123"/>
      <c r="CS15" s="178">
        <f>IF(CS16+CW16+DA16&gt;0,IF(ЗАЯВКА!$F$24=SYSTEM!$D$38,1,0),0)</f>
        <v>0</v>
      </c>
      <c r="CT15" s="179"/>
      <c r="CU15" s="179"/>
      <c r="CV15" s="179"/>
      <c r="CW15" s="179"/>
      <c r="CX15" s="179"/>
      <c r="CY15" s="180">
        <f>IF(CS16+CW16+DA16&gt;0,IF(ЗАЯВКА!$F$24=SYSTEM!$F$38,1,0),0)</f>
        <v>0</v>
      </c>
      <c r="CZ15" s="179"/>
      <c r="DA15" s="179"/>
      <c r="DB15" s="179"/>
      <c r="DC15" s="179"/>
      <c r="DD15" s="181"/>
      <c r="DE15" s="123"/>
      <c r="DF15" s="178">
        <f>IF(DF16+DJ16+DN16&gt;0,IF(ЗАЯВКА!$F$25=SYSTEM!$D$38,1,0),0)</f>
        <v>0</v>
      </c>
      <c r="DG15" s="179"/>
      <c r="DH15" s="179"/>
      <c r="DI15" s="179"/>
      <c r="DJ15" s="179"/>
      <c r="DK15" s="179"/>
      <c r="DL15" s="180">
        <f>IF(DF16+DJ16+DN16&gt;0,IF(ЗАЯВКА!$F$25=SYSTEM!$F$38,1,0),0)</f>
        <v>0</v>
      </c>
      <c r="DM15" s="179"/>
      <c r="DN15" s="179"/>
      <c r="DO15" s="179"/>
      <c r="DP15" s="179"/>
      <c r="DQ15" s="181"/>
      <c r="DR15" s="123"/>
      <c r="DS15" s="178">
        <f>IF(DS16+DW16+EA16&gt;0,IF(ЗАЯВКА!$F$26=SYSTEM!$D$38,1,0),0)</f>
        <v>0</v>
      </c>
      <c r="DT15" s="179"/>
      <c r="DU15" s="179"/>
      <c r="DV15" s="179"/>
      <c r="DW15" s="179"/>
      <c r="DX15" s="179"/>
      <c r="DY15" s="180">
        <f>IF(DS16+DW16+EA16&gt;0,IF(ЗАЯВКА!$F$26=SYSTEM!$F$38,1,0),0)</f>
        <v>0</v>
      </c>
      <c r="DZ15" s="179"/>
      <c r="EA15" s="179"/>
      <c r="EB15" s="179"/>
      <c r="EC15" s="179"/>
      <c r="ED15" s="181"/>
      <c r="EE15" s="123"/>
      <c r="EF15" s="178">
        <f>IF(EF16+EJ16+EN16&gt;0,IF(ЗАЯВКА!$F$27=SYSTEM!$D$38,1,0),0)</f>
        <v>0</v>
      </c>
      <c r="EG15" s="179"/>
      <c r="EH15" s="179"/>
      <c r="EI15" s="179"/>
      <c r="EJ15" s="179"/>
      <c r="EK15" s="179"/>
      <c r="EL15" s="180">
        <f>IF(EF16+EJ16+EN16&gt;0,IF(ЗАЯВКА!$F$27=SYSTEM!$F$38,1,0),0)</f>
        <v>0</v>
      </c>
      <c r="EM15" s="179"/>
      <c r="EN15" s="179"/>
      <c r="EO15" s="179"/>
      <c r="EP15" s="179"/>
      <c r="EQ15" s="181"/>
      <c r="ER15" s="136"/>
    </row>
    <row r="16" spans="1:148" ht="13.5" customHeight="1">
      <c r="A16" s="1">
        <v>0.3</v>
      </c>
      <c r="B16" s="72" t="s">
        <v>13</v>
      </c>
      <c r="C16" s="1"/>
      <c r="D16" s="4" t="s">
        <v>29</v>
      </c>
      <c r="E16" s="4"/>
      <c r="F16" s="4" t="s">
        <v>22</v>
      </c>
      <c r="G16" s="4"/>
      <c r="H16" s="146" t="s">
        <v>230</v>
      </c>
      <c r="I16" s="1"/>
      <c r="J16" s="16"/>
      <c r="K16" t="s">
        <v>65</v>
      </c>
      <c r="L16" t="s">
        <v>80</v>
      </c>
      <c r="M16" s="86" t="s">
        <v>183</v>
      </c>
      <c r="O16" s="92"/>
      <c r="P16" s="92" t="s">
        <v>23</v>
      </c>
      <c r="R16" s="135"/>
      <c r="S16" s="182">
        <f>IF(S17+U17=2,1,0)</f>
        <v>0</v>
      </c>
      <c r="T16" s="183"/>
      <c r="U16" s="183"/>
      <c r="V16" s="183"/>
      <c r="W16" s="184">
        <f>IF(W17+Y17=2,1,0)</f>
        <v>1</v>
      </c>
      <c r="X16" s="183"/>
      <c r="Y16" s="183"/>
      <c r="Z16" s="183"/>
      <c r="AA16" s="184">
        <f>IF(AA17+AC17=2,1,0)</f>
        <v>1</v>
      </c>
      <c r="AB16" s="183"/>
      <c r="AC16" s="183"/>
      <c r="AD16" s="185"/>
      <c r="AE16" s="123"/>
      <c r="AF16" s="182">
        <f>IF(AF17+AH17=2,1,0)</f>
        <v>0</v>
      </c>
      <c r="AG16" s="183"/>
      <c r="AH16" s="183"/>
      <c r="AI16" s="183"/>
      <c r="AJ16" s="184">
        <f>IF(AJ17+AL17=2,1,0)</f>
        <v>1</v>
      </c>
      <c r="AK16" s="183"/>
      <c r="AL16" s="183"/>
      <c r="AM16" s="183"/>
      <c r="AN16" s="184">
        <f>IF(AN17+AP17=2,1,0)</f>
        <v>1</v>
      </c>
      <c r="AO16" s="183"/>
      <c r="AP16" s="183"/>
      <c r="AQ16" s="185"/>
      <c r="AR16" s="123"/>
      <c r="AS16" s="182">
        <f>IF(AS17+AU17=2,1,0)</f>
        <v>0</v>
      </c>
      <c r="AT16" s="183"/>
      <c r="AU16" s="183"/>
      <c r="AV16" s="183"/>
      <c r="AW16" s="184">
        <f>IF(AW17+AY17=2,1,0)</f>
        <v>1</v>
      </c>
      <c r="AX16" s="183"/>
      <c r="AY16" s="183"/>
      <c r="AZ16" s="183"/>
      <c r="BA16" s="184">
        <f>IF(BA17+BC17=2,1,0)</f>
        <v>1</v>
      </c>
      <c r="BB16" s="183"/>
      <c r="BC16" s="183"/>
      <c r="BD16" s="185"/>
      <c r="BE16" s="123"/>
      <c r="BF16" s="182">
        <f>IF(BF17+BH17=2,1,0)</f>
        <v>0</v>
      </c>
      <c r="BG16" s="183"/>
      <c r="BH16" s="183"/>
      <c r="BI16" s="183"/>
      <c r="BJ16" s="184">
        <f>IF(BJ17+BL17=2,1,0)</f>
        <v>1</v>
      </c>
      <c r="BK16" s="183"/>
      <c r="BL16" s="183"/>
      <c r="BM16" s="183"/>
      <c r="BN16" s="184">
        <f>IF(BN17+BP17=2,1,0)</f>
        <v>1</v>
      </c>
      <c r="BO16" s="183"/>
      <c r="BP16" s="183"/>
      <c r="BQ16" s="185"/>
      <c r="BR16" s="123"/>
      <c r="BS16" s="182">
        <f>IF(BS17+BU17=2,1,0)</f>
        <v>0</v>
      </c>
      <c r="BT16" s="183"/>
      <c r="BU16" s="183"/>
      <c r="BV16" s="183"/>
      <c r="BW16" s="184">
        <f>IF(BW17+BY17=2,1,0)</f>
        <v>1</v>
      </c>
      <c r="BX16" s="183"/>
      <c r="BY16" s="183"/>
      <c r="BZ16" s="183"/>
      <c r="CA16" s="184">
        <f>IF(CA17+CC17=2,1,0)</f>
        <v>1</v>
      </c>
      <c r="CB16" s="183"/>
      <c r="CC16" s="183"/>
      <c r="CD16" s="185"/>
      <c r="CE16" s="123"/>
      <c r="CF16" s="182">
        <f>IF(CF17+CH17=2,1,0)</f>
        <v>0</v>
      </c>
      <c r="CG16" s="183"/>
      <c r="CH16" s="183"/>
      <c r="CI16" s="183"/>
      <c r="CJ16" s="184">
        <f>IF(CJ17+CL17=2,1,0)</f>
        <v>1</v>
      </c>
      <c r="CK16" s="183"/>
      <c r="CL16" s="183"/>
      <c r="CM16" s="183"/>
      <c r="CN16" s="184">
        <f>IF(CN17+CP17=2,1,0)</f>
        <v>1</v>
      </c>
      <c r="CO16" s="183"/>
      <c r="CP16" s="183"/>
      <c r="CQ16" s="185"/>
      <c r="CR16" s="123"/>
      <c r="CS16" s="182">
        <f>IF(CS17+CU17=2,1,0)</f>
        <v>0</v>
      </c>
      <c r="CT16" s="183"/>
      <c r="CU16" s="183"/>
      <c r="CV16" s="183"/>
      <c r="CW16" s="184">
        <f>IF(CW17+CY17=2,1,0)</f>
        <v>1</v>
      </c>
      <c r="CX16" s="183"/>
      <c r="CY16" s="183"/>
      <c r="CZ16" s="183"/>
      <c r="DA16" s="184">
        <f>IF(DA17+DC17=2,1,0)</f>
        <v>1</v>
      </c>
      <c r="DB16" s="183"/>
      <c r="DC16" s="183"/>
      <c r="DD16" s="185"/>
      <c r="DE16" s="123"/>
      <c r="DF16" s="182">
        <f>IF(DF17+DH17=2,1,0)</f>
        <v>0</v>
      </c>
      <c r="DG16" s="183"/>
      <c r="DH16" s="183"/>
      <c r="DI16" s="183"/>
      <c r="DJ16" s="184">
        <f>IF(DJ17+DL17=2,1,0)</f>
        <v>1</v>
      </c>
      <c r="DK16" s="183"/>
      <c r="DL16" s="183"/>
      <c r="DM16" s="183"/>
      <c r="DN16" s="184">
        <f>IF(DN17+DP17=2,1,0)</f>
        <v>1</v>
      </c>
      <c r="DO16" s="183"/>
      <c r="DP16" s="183"/>
      <c r="DQ16" s="185"/>
      <c r="DR16" s="123"/>
      <c r="DS16" s="182">
        <f>IF(DS17+DU17=2,1,0)</f>
        <v>0</v>
      </c>
      <c r="DT16" s="183"/>
      <c r="DU16" s="183"/>
      <c r="DV16" s="183"/>
      <c r="DW16" s="184">
        <f>IF(DW17+DY17=2,1,0)</f>
        <v>1</v>
      </c>
      <c r="DX16" s="183"/>
      <c r="DY16" s="183"/>
      <c r="DZ16" s="183"/>
      <c r="EA16" s="184">
        <f>IF(EA17+EC17=2,1,0)</f>
        <v>1</v>
      </c>
      <c r="EB16" s="183"/>
      <c r="EC16" s="183"/>
      <c r="ED16" s="185"/>
      <c r="EE16" s="123"/>
      <c r="EF16" s="182">
        <f>IF(EF17+EH17=2,1,0)</f>
        <v>0</v>
      </c>
      <c r="EG16" s="183"/>
      <c r="EH16" s="183"/>
      <c r="EI16" s="183"/>
      <c r="EJ16" s="184">
        <f>IF(EJ17+EL17=2,1,0)</f>
        <v>1</v>
      </c>
      <c r="EK16" s="183"/>
      <c r="EL16" s="183"/>
      <c r="EM16" s="183"/>
      <c r="EN16" s="184">
        <f>IF(EN17+EP17=2,1,0)</f>
        <v>1</v>
      </c>
      <c r="EO16" s="183"/>
      <c r="EP16" s="183"/>
      <c r="EQ16" s="185"/>
      <c r="ER16" s="136"/>
    </row>
    <row r="17" spans="1:148" ht="13.5" customHeight="1">
      <c r="A17" s="16">
        <v>1</v>
      </c>
      <c r="B17" s="72" t="s">
        <v>14</v>
      </c>
      <c r="C17" s="1"/>
      <c r="D17" s="4" t="s">
        <v>30</v>
      </c>
      <c r="E17" s="4"/>
      <c r="F17" s="4" t="s">
        <v>23</v>
      </c>
      <c r="G17" s="4"/>
      <c r="H17" s="146" t="s">
        <v>231</v>
      </c>
      <c r="I17" s="1"/>
      <c r="J17" s="16"/>
      <c r="K17" t="s">
        <v>223</v>
      </c>
      <c r="L17" t="s">
        <v>81</v>
      </c>
      <c r="M17" s="86" t="s">
        <v>168</v>
      </c>
      <c r="O17" s="92"/>
      <c r="P17" s="92" t="s">
        <v>24</v>
      </c>
      <c r="R17" s="135"/>
      <c r="S17" s="186">
        <f>IF(S18+T18=2,1,0)</f>
        <v>0</v>
      </c>
      <c r="T17" s="183"/>
      <c r="U17" s="183">
        <f>IF(U18+V18=2,1,0)</f>
        <v>1</v>
      </c>
      <c r="V17" s="183"/>
      <c r="W17" s="183">
        <f>IF(W18+X18=2,1,0)</f>
        <v>1</v>
      </c>
      <c r="X17" s="183"/>
      <c r="Y17" s="183">
        <f>IF(Y18+Z18=2,1,0)</f>
        <v>1</v>
      </c>
      <c r="Z17" s="183"/>
      <c r="AA17" s="183">
        <f>IF(AA18+AB18=2,1,0)</f>
        <v>1</v>
      </c>
      <c r="AB17" s="183"/>
      <c r="AC17" s="183">
        <f>IF(AC18+AD18=2,1,0)</f>
        <v>1</v>
      </c>
      <c r="AD17" s="185"/>
      <c r="AE17" s="123"/>
      <c r="AF17" s="186">
        <f>IF(AF18+AG18=2,1,0)</f>
        <v>0</v>
      </c>
      <c r="AG17" s="183"/>
      <c r="AH17" s="183">
        <f>IF(AH18+AI18=2,1,0)</f>
        <v>1</v>
      </c>
      <c r="AI17" s="183"/>
      <c r="AJ17" s="183">
        <f>IF(AJ18+AK18=2,1,0)</f>
        <v>1</v>
      </c>
      <c r="AK17" s="183"/>
      <c r="AL17" s="183">
        <f>IF(AL18+AM18=2,1,0)</f>
        <v>1</v>
      </c>
      <c r="AM17" s="183"/>
      <c r="AN17" s="183">
        <f>IF(AN18+AO18=2,1,0)</f>
        <v>1</v>
      </c>
      <c r="AO17" s="183"/>
      <c r="AP17" s="183">
        <f>IF(AP18+AQ18=2,1,0)</f>
        <v>1</v>
      </c>
      <c r="AQ17" s="185"/>
      <c r="AR17" s="123"/>
      <c r="AS17" s="186">
        <f>IF(AS18+AT18=2,1,0)</f>
        <v>0</v>
      </c>
      <c r="AT17" s="183"/>
      <c r="AU17" s="183">
        <f>IF(AU18+AV18=2,1,0)</f>
        <v>1</v>
      </c>
      <c r="AV17" s="183"/>
      <c r="AW17" s="183">
        <f>IF(AW18+AX18=2,1,0)</f>
        <v>1</v>
      </c>
      <c r="AX17" s="183"/>
      <c r="AY17" s="183">
        <f>IF(AY18+AZ18=2,1,0)</f>
        <v>1</v>
      </c>
      <c r="AZ17" s="183"/>
      <c r="BA17" s="183">
        <f>IF(BA18+BB18=2,1,0)</f>
        <v>1</v>
      </c>
      <c r="BB17" s="183"/>
      <c r="BC17" s="183">
        <f>IF(BC18+BD18=2,1,0)</f>
        <v>1</v>
      </c>
      <c r="BD17" s="185"/>
      <c r="BE17" s="123"/>
      <c r="BF17" s="186">
        <f>IF(BF18+BG18=2,1,0)</f>
        <v>0</v>
      </c>
      <c r="BG17" s="183"/>
      <c r="BH17" s="183">
        <f>IF(BH18+BI18=2,1,0)</f>
        <v>1</v>
      </c>
      <c r="BI17" s="183"/>
      <c r="BJ17" s="183">
        <f>IF(BJ18+BK18=2,1,0)</f>
        <v>1</v>
      </c>
      <c r="BK17" s="183"/>
      <c r="BL17" s="183">
        <f>IF(BL18+BM18=2,1,0)</f>
        <v>1</v>
      </c>
      <c r="BM17" s="183"/>
      <c r="BN17" s="183">
        <f>IF(BN18+BO18=2,1,0)</f>
        <v>1</v>
      </c>
      <c r="BO17" s="183"/>
      <c r="BP17" s="183">
        <f>IF(BP18+BQ18=2,1,0)</f>
        <v>1</v>
      </c>
      <c r="BQ17" s="185"/>
      <c r="BR17" s="123"/>
      <c r="BS17" s="186">
        <f>IF(BS18+BT18=2,1,0)</f>
        <v>0</v>
      </c>
      <c r="BT17" s="183"/>
      <c r="BU17" s="183">
        <f>IF(BU18+BV18=2,1,0)</f>
        <v>1</v>
      </c>
      <c r="BV17" s="183"/>
      <c r="BW17" s="183">
        <f>IF(BW18+BX18=2,1,0)</f>
        <v>1</v>
      </c>
      <c r="BX17" s="183"/>
      <c r="BY17" s="183">
        <f>IF(BY18+BZ18=2,1,0)</f>
        <v>1</v>
      </c>
      <c r="BZ17" s="183"/>
      <c r="CA17" s="183">
        <f>IF(CA18+CB18=2,1,0)</f>
        <v>1</v>
      </c>
      <c r="CB17" s="183"/>
      <c r="CC17" s="183">
        <f>IF(CC18+CD18=2,1,0)</f>
        <v>1</v>
      </c>
      <c r="CD17" s="185"/>
      <c r="CE17" s="123"/>
      <c r="CF17" s="186">
        <f>IF(CF18+CG18=2,1,0)</f>
        <v>0</v>
      </c>
      <c r="CG17" s="183"/>
      <c r="CH17" s="183">
        <f>IF(CH18+CI18=2,1,0)</f>
        <v>1</v>
      </c>
      <c r="CI17" s="183"/>
      <c r="CJ17" s="183">
        <f>IF(CJ18+CK18=2,1,0)</f>
        <v>1</v>
      </c>
      <c r="CK17" s="183"/>
      <c r="CL17" s="183">
        <f>IF(CL18+CM18=2,1,0)</f>
        <v>1</v>
      </c>
      <c r="CM17" s="183"/>
      <c r="CN17" s="183">
        <f>IF(CN18+CO18=2,1,0)</f>
        <v>1</v>
      </c>
      <c r="CO17" s="183"/>
      <c r="CP17" s="183">
        <f>IF(CP18+CQ18=2,1,0)</f>
        <v>1</v>
      </c>
      <c r="CQ17" s="185"/>
      <c r="CR17" s="123"/>
      <c r="CS17" s="186">
        <f>IF(CS18+CT18=2,1,0)</f>
        <v>0</v>
      </c>
      <c r="CT17" s="183"/>
      <c r="CU17" s="183">
        <f>IF(CU18+CV18=2,1,0)</f>
        <v>1</v>
      </c>
      <c r="CV17" s="183"/>
      <c r="CW17" s="183">
        <f>IF(CW18+CX18=2,1,0)</f>
        <v>1</v>
      </c>
      <c r="CX17" s="183"/>
      <c r="CY17" s="183">
        <f>IF(CY18+CZ18=2,1,0)</f>
        <v>1</v>
      </c>
      <c r="CZ17" s="183"/>
      <c r="DA17" s="183">
        <f>IF(DA18+DB18=2,1,0)</f>
        <v>1</v>
      </c>
      <c r="DB17" s="183"/>
      <c r="DC17" s="183">
        <f>IF(DC18+DD18=2,1,0)</f>
        <v>1</v>
      </c>
      <c r="DD17" s="185"/>
      <c r="DE17" s="123"/>
      <c r="DF17" s="186">
        <f>IF(DF18+DG18=2,1,0)</f>
        <v>0</v>
      </c>
      <c r="DG17" s="183"/>
      <c r="DH17" s="183">
        <f>IF(DH18+DI18=2,1,0)</f>
        <v>1</v>
      </c>
      <c r="DI17" s="183"/>
      <c r="DJ17" s="183">
        <f>IF(DJ18+DK18=2,1,0)</f>
        <v>1</v>
      </c>
      <c r="DK17" s="183"/>
      <c r="DL17" s="183">
        <f>IF(DL18+DM18=2,1,0)</f>
        <v>1</v>
      </c>
      <c r="DM17" s="183"/>
      <c r="DN17" s="183">
        <f>IF(DN18+DO18=2,1,0)</f>
        <v>1</v>
      </c>
      <c r="DO17" s="183"/>
      <c r="DP17" s="183">
        <f>IF(DP18+DQ18=2,1,0)</f>
        <v>1</v>
      </c>
      <c r="DQ17" s="185"/>
      <c r="DR17" s="123"/>
      <c r="DS17" s="186">
        <f>IF(DS18+DT18=2,1,0)</f>
        <v>0</v>
      </c>
      <c r="DT17" s="183"/>
      <c r="DU17" s="183">
        <f>IF(DU18+DV18=2,1,0)</f>
        <v>1</v>
      </c>
      <c r="DV17" s="183"/>
      <c r="DW17" s="183">
        <f>IF(DW18+DX18=2,1,0)</f>
        <v>1</v>
      </c>
      <c r="DX17" s="183"/>
      <c r="DY17" s="183">
        <f>IF(DY18+DZ18=2,1,0)</f>
        <v>1</v>
      </c>
      <c r="DZ17" s="183"/>
      <c r="EA17" s="183">
        <f>IF(EA18+EB18=2,1,0)</f>
        <v>1</v>
      </c>
      <c r="EB17" s="183"/>
      <c r="EC17" s="183">
        <f>IF(EC18+ED18=2,1,0)</f>
        <v>1</v>
      </c>
      <c r="ED17" s="185"/>
      <c r="EE17" s="123"/>
      <c r="EF17" s="186">
        <f>IF(EF18+EG18=2,1,0)</f>
        <v>0</v>
      </c>
      <c r="EG17" s="183"/>
      <c r="EH17" s="183">
        <f>IF(EH18+EI18=2,1,0)</f>
        <v>1</v>
      </c>
      <c r="EI17" s="183"/>
      <c r="EJ17" s="183">
        <f>IF(EJ18+EK18=2,1,0)</f>
        <v>1</v>
      </c>
      <c r="EK17" s="183"/>
      <c r="EL17" s="183">
        <f>IF(EL18+EM18=2,1,0)</f>
        <v>1</v>
      </c>
      <c r="EM17" s="183"/>
      <c r="EN17" s="183">
        <f>IF(EN18+EO18=2,1,0)</f>
        <v>1</v>
      </c>
      <c r="EO17" s="183"/>
      <c r="EP17" s="183">
        <f>IF(EP18+EQ18=2,1,0)</f>
        <v>1</v>
      </c>
      <c r="EQ17" s="185"/>
      <c r="ER17" s="136"/>
    </row>
    <row r="18" spans="1:148" ht="13.5" customHeight="1" thickBot="1">
      <c r="A18" s="16">
        <v>1</v>
      </c>
      <c r="B18" s="72" t="s">
        <v>15</v>
      </c>
      <c r="C18" s="1"/>
      <c r="D18" s="4" t="s">
        <v>31</v>
      </c>
      <c r="E18" s="4"/>
      <c r="F18" s="4" t="s">
        <v>24</v>
      </c>
      <c r="G18" s="4"/>
      <c r="H18" s="146"/>
      <c r="I18" s="1"/>
      <c r="J18" s="16"/>
      <c r="K18" s="28"/>
      <c r="L18" t="s">
        <v>82</v>
      </c>
      <c r="M18" s="86" t="s">
        <v>169</v>
      </c>
      <c r="O18" s="92"/>
      <c r="P18" s="92" t="s">
        <v>25</v>
      </c>
      <c r="R18" s="135"/>
      <c r="S18" s="107">
        <f>IF(ЗАЯВКА!$D$18&gt;=$B$39,1,0)</f>
        <v>0</v>
      </c>
      <c r="T18" s="108">
        <f>IF(ЗАЯВКА!$D$18&lt;=$D$39,1,0)</f>
        <v>1</v>
      </c>
      <c r="U18" s="108">
        <f>IF(ЗАЯВКА!$K$18&gt;=$I$39,1,0)</f>
        <v>1</v>
      </c>
      <c r="V18" s="109">
        <f>IF(ЗАЯВКА!$K$18&lt;=$J$39,1,0)</f>
        <v>1</v>
      </c>
      <c r="W18" s="108">
        <f>IF(ЗАЯВКА!$D$18&gt;=$B$40,1,0)</f>
        <v>1</v>
      </c>
      <c r="X18" s="108">
        <f>IF(ЗАЯВКА!$D$18&lt;=$D$40,1,0)</f>
        <v>1</v>
      </c>
      <c r="Y18" s="108">
        <f>IF(ЗАЯВКА!$K$18&gt;=$I$40,1,0)</f>
        <v>1</v>
      </c>
      <c r="Z18" s="109">
        <f>IF(ЗАЯВКА!$K$18&lt;=$J$40,1,0)</f>
        <v>1</v>
      </c>
      <c r="AA18" s="108">
        <f>IF(ЗАЯВКА!$D$18&gt;=$B$41,1,0)</f>
        <v>1</v>
      </c>
      <c r="AB18" s="108">
        <f>IF(ЗАЯВКА!$D$18&lt;=$D$41,1,0)</f>
        <v>1</v>
      </c>
      <c r="AC18" s="108">
        <f>IF(ЗАЯВКА!$K$18&gt;=$I$41,1,0)</f>
        <v>1</v>
      </c>
      <c r="AD18" s="110">
        <f>IF(ЗАЯВКА!$K$18&lt;=$J$41,1,0)</f>
        <v>1</v>
      </c>
      <c r="AE18" s="123"/>
      <c r="AF18" s="107">
        <f>IF(ЗАЯВКА!$D$19&gt;=$B$39,1,0)</f>
        <v>0</v>
      </c>
      <c r="AG18" s="108">
        <f>IF(ЗАЯВКА!$D$19&lt;=$D$39,1,0)</f>
        <v>1</v>
      </c>
      <c r="AH18" s="108">
        <f>IF(ЗАЯВКА!$K$19&gt;=$I$39,1,0)</f>
        <v>1</v>
      </c>
      <c r="AI18" s="109">
        <f>IF(ЗАЯВКА!$K$19&lt;=$J$39,1,0)</f>
        <v>1</v>
      </c>
      <c r="AJ18" s="108">
        <f>IF(ЗАЯВКА!$D$19&gt;=$B$40,1,0)</f>
        <v>1</v>
      </c>
      <c r="AK18" s="108">
        <f>IF(ЗАЯВКА!$D$19&lt;=$D$40,1,0)</f>
        <v>1</v>
      </c>
      <c r="AL18" s="108">
        <f>IF(ЗАЯВКА!$K$19&gt;=$I$40,1,0)</f>
        <v>1</v>
      </c>
      <c r="AM18" s="109">
        <f>IF(ЗАЯВКА!$K$19&lt;=$J$40,1,0)</f>
        <v>1</v>
      </c>
      <c r="AN18" s="108">
        <f>IF(ЗАЯВКА!$D$19&gt;=$B$41,1,0)</f>
        <v>1</v>
      </c>
      <c r="AO18" s="108">
        <f>IF(ЗАЯВКА!$D$19&lt;=$D$41,1,0)</f>
        <v>1</v>
      </c>
      <c r="AP18" s="108">
        <f>IF(ЗАЯВКА!$K$19&gt;=$I$41,1,0)</f>
        <v>1</v>
      </c>
      <c r="AQ18" s="110">
        <f>IF(ЗАЯВКА!$K$19&lt;=$J$41,1,0)</f>
        <v>1</v>
      </c>
      <c r="AR18" s="123"/>
      <c r="AS18" s="107">
        <f>IF(ЗАЯВКА!$D$20&gt;=$B$39,1,0)</f>
        <v>0</v>
      </c>
      <c r="AT18" s="108">
        <f>IF(ЗАЯВКА!$D$20&lt;=$D$39,1,0)</f>
        <v>1</v>
      </c>
      <c r="AU18" s="108">
        <f>IF(ЗАЯВКА!$K$20&gt;=$I$39,1,0)</f>
        <v>1</v>
      </c>
      <c r="AV18" s="109">
        <f>IF(ЗАЯВКА!$K$20&lt;=$J$39,1,0)</f>
        <v>1</v>
      </c>
      <c r="AW18" s="108">
        <f>IF(ЗАЯВКА!$D$20&gt;=$B$40,1,0)</f>
        <v>1</v>
      </c>
      <c r="AX18" s="108">
        <f>IF(ЗАЯВКА!$D$20&lt;=$D$40,1,0)</f>
        <v>1</v>
      </c>
      <c r="AY18" s="108">
        <f>IF(ЗАЯВКА!$K$20&gt;=$I$40,1,0)</f>
        <v>1</v>
      </c>
      <c r="AZ18" s="109">
        <f>IF(ЗАЯВКА!$K$20&lt;=$J$40,1,0)</f>
        <v>1</v>
      </c>
      <c r="BA18" s="108">
        <f>IF(ЗАЯВКА!$D$20&gt;=$B$41,1,0)</f>
        <v>1</v>
      </c>
      <c r="BB18" s="108">
        <f>IF(ЗАЯВКА!$D$20&lt;=$D$41,1,0)</f>
        <v>1</v>
      </c>
      <c r="BC18" s="108">
        <f>IF(ЗАЯВКА!$K$20&gt;=$I$41,1,0)</f>
        <v>1</v>
      </c>
      <c r="BD18" s="110">
        <f>IF(ЗАЯВКА!$K$20&lt;=$J$41,1,0)</f>
        <v>1</v>
      </c>
      <c r="BE18" s="123"/>
      <c r="BF18" s="107">
        <f>IF(ЗАЯВКА!$D$21&gt;=$B$39,1,0)</f>
        <v>0</v>
      </c>
      <c r="BG18" s="108">
        <f>IF(ЗАЯВКА!$D$21&lt;=$D$39,1,0)</f>
        <v>1</v>
      </c>
      <c r="BH18" s="108">
        <f>IF(ЗАЯВКА!$K$21&gt;=$I$39,1,0)</f>
        <v>1</v>
      </c>
      <c r="BI18" s="109">
        <f>IF(ЗАЯВКА!$K$21&lt;=$J$39,1,0)</f>
        <v>1</v>
      </c>
      <c r="BJ18" s="108">
        <f>IF(ЗАЯВКА!$D$21&gt;=$B$40,1,0)</f>
        <v>1</v>
      </c>
      <c r="BK18" s="108">
        <f>IF(ЗАЯВКА!$D$21&lt;=$D$40,1,0)</f>
        <v>1</v>
      </c>
      <c r="BL18" s="108">
        <f>IF(ЗАЯВКА!$K$21&gt;=$I$40,1,0)</f>
        <v>1</v>
      </c>
      <c r="BM18" s="109">
        <f>IF(ЗАЯВКА!$K$21&lt;=$J$40,1,0)</f>
        <v>1</v>
      </c>
      <c r="BN18" s="108">
        <f>IF(ЗАЯВКА!$D$21&gt;=$B$41,1,0)</f>
        <v>1</v>
      </c>
      <c r="BO18" s="108">
        <f>IF(ЗАЯВКА!$D$21&lt;=$D$41,1,0)</f>
        <v>1</v>
      </c>
      <c r="BP18" s="108">
        <f>IF(ЗАЯВКА!$K$21&gt;=$I$41,1,0)</f>
        <v>1</v>
      </c>
      <c r="BQ18" s="110">
        <f>IF(ЗАЯВКА!$K$21&lt;=$J$41,1,0)</f>
        <v>1</v>
      </c>
      <c r="BR18" s="123"/>
      <c r="BS18" s="107">
        <f>IF(ЗАЯВКА!$D$22&gt;=$B$39,1,0)</f>
        <v>0</v>
      </c>
      <c r="BT18" s="108">
        <f>IF(ЗАЯВКА!$D$22&lt;=$D$39,1,0)</f>
        <v>1</v>
      </c>
      <c r="BU18" s="108">
        <f>IF(ЗАЯВКА!$K$22&gt;=$I$39,1,0)</f>
        <v>1</v>
      </c>
      <c r="BV18" s="109">
        <f>IF(ЗАЯВКА!$K$22&lt;=$J$39,1,0)</f>
        <v>1</v>
      </c>
      <c r="BW18" s="108">
        <f>IF(ЗАЯВКА!$D$22&gt;=$B$40,1,0)</f>
        <v>1</v>
      </c>
      <c r="BX18" s="108">
        <f>IF(ЗАЯВКА!$D$22&lt;=$D$40,1,0)</f>
        <v>1</v>
      </c>
      <c r="BY18" s="108">
        <f>IF(ЗАЯВКА!$K$22&gt;=$I$40,1,0)</f>
        <v>1</v>
      </c>
      <c r="BZ18" s="109">
        <f>IF(ЗАЯВКА!$K$22&lt;=$J$40,1,0)</f>
        <v>1</v>
      </c>
      <c r="CA18" s="108">
        <f>IF(ЗАЯВКА!$D$22&gt;=$B$41,1,0)</f>
        <v>1</v>
      </c>
      <c r="CB18" s="108">
        <f>IF(ЗАЯВКА!$D$22&lt;=$D$41,1,0)</f>
        <v>1</v>
      </c>
      <c r="CC18" s="108">
        <f>IF(ЗАЯВКА!$K$22&gt;=$I$41,1,0)</f>
        <v>1</v>
      </c>
      <c r="CD18" s="110">
        <f>IF(ЗАЯВКА!$K$22&lt;=$J$41,1,0)</f>
        <v>1</v>
      </c>
      <c r="CE18" s="123"/>
      <c r="CF18" s="107">
        <f>IF(ЗАЯВКА!$D$23&gt;=$B$39,1,0)</f>
        <v>0</v>
      </c>
      <c r="CG18" s="108">
        <f>IF(ЗАЯВКА!$D$23&lt;=$D$39,1,0)</f>
        <v>1</v>
      </c>
      <c r="CH18" s="108">
        <f>IF(ЗАЯВКА!$K$23&gt;=$I$39,1,0)</f>
        <v>1</v>
      </c>
      <c r="CI18" s="109">
        <f>IF(ЗАЯВКА!$K$23&lt;=$J$39,1,0)</f>
        <v>1</v>
      </c>
      <c r="CJ18" s="108">
        <f>IF(ЗАЯВКА!$D$23&gt;=$B$40,1,0)</f>
        <v>1</v>
      </c>
      <c r="CK18" s="108">
        <f>IF(ЗАЯВКА!$D$23&lt;=$D$40,1,0)</f>
        <v>1</v>
      </c>
      <c r="CL18" s="108">
        <f>IF(ЗАЯВКА!$K$23&gt;=$I$40,1,0)</f>
        <v>1</v>
      </c>
      <c r="CM18" s="109">
        <f>IF(ЗАЯВКА!$K$23&lt;=$J$40,1,0)</f>
        <v>1</v>
      </c>
      <c r="CN18" s="108">
        <f>IF(ЗАЯВКА!$D$23&gt;=$B$41,1,0)</f>
        <v>1</v>
      </c>
      <c r="CO18" s="108">
        <f>IF(ЗАЯВКА!$D$23&lt;=$D$41,1,0)</f>
        <v>1</v>
      </c>
      <c r="CP18" s="108">
        <f>IF(ЗАЯВКА!$K$23&gt;=$I$41,1,0)</f>
        <v>1</v>
      </c>
      <c r="CQ18" s="110">
        <f>IF(ЗАЯВКА!$K$23&lt;=$J$41,1,0)</f>
        <v>1</v>
      </c>
      <c r="CR18" s="123"/>
      <c r="CS18" s="107">
        <f>IF(ЗАЯВКА!$D$24&gt;=$B$39,1,0)</f>
        <v>0</v>
      </c>
      <c r="CT18" s="108">
        <f>IF(ЗАЯВКА!$D$24&lt;=$D$39,1,0)</f>
        <v>1</v>
      </c>
      <c r="CU18" s="108">
        <f>IF(ЗАЯВКА!$K$24&gt;=$I$39,1,0)</f>
        <v>1</v>
      </c>
      <c r="CV18" s="109">
        <f>IF(ЗАЯВКА!$K$24&lt;=$J$39,1,0)</f>
        <v>1</v>
      </c>
      <c r="CW18" s="108">
        <f>IF(ЗАЯВКА!$D$24&gt;=$B$40,1,0)</f>
        <v>1</v>
      </c>
      <c r="CX18" s="108">
        <f>IF(ЗАЯВКА!$D$24&lt;=$D$40,1,0)</f>
        <v>1</v>
      </c>
      <c r="CY18" s="108">
        <f>IF(ЗАЯВКА!$K$24&gt;=$I$40,1,0)</f>
        <v>1</v>
      </c>
      <c r="CZ18" s="109">
        <f>IF(ЗАЯВКА!$K$24&lt;=$J$40,1,0)</f>
        <v>1</v>
      </c>
      <c r="DA18" s="108">
        <f>IF(ЗАЯВКА!$D$24&gt;=$B$41,1,0)</f>
        <v>1</v>
      </c>
      <c r="DB18" s="108">
        <f>IF(ЗАЯВКА!$D$24&lt;=$D$41,1,0)</f>
        <v>1</v>
      </c>
      <c r="DC18" s="108">
        <f>IF(ЗАЯВКА!$K$24&gt;=$I$41,1,0)</f>
        <v>1</v>
      </c>
      <c r="DD18" s="110">
        <f>IF(ЗАЯВКА!$K$24&lt;=$J$41,1,0)</f>
        <v>1</v>
      </c>
      <c r="DE18" s="123"/>
      <c r="DF18" s="107">
        <f>IF(ЗАЯВКА!$D$25&gt;=$B$39,1,0)</f>
        <v>0</v>
      </c>
      <c r="DG18" s="108">
        <f>IF(ЗАЯВКА!$D$25&lt;=$D$39,1,0)</f>
        <v>1</v>
      </c>
      <c r="DH18" s="108">
        <f>IF(ЗАЯВКА!$K$25&gt;=$I$39,1,0)</f>
        <v>1</v>
      </c>
      <c r="DI18" s="109">
        <f>IF(ЗАЯВКА!$K$25&lt;=$J$39,1,0)</f>
        <v>1</v>
      </c>
      <c r="DJ18" s="108">
        <f>IF(ЗАЯВКА!$D$25&gt;=$B$40,1,0)</f>
        <v>1</v>
      </c>
      <c r="DK18" s="108">
        <f>IF(ЗАЯВКА!$D$25&lt;=$D$40,1,0)</f>
        <v>1</v>
      </c>
      <c r="DL18" s="108">
        <f>IF(ЗАЯВКА!$K$25&gt;=$I$40,1,0)</f>
        <v>1</v>
      </c>
      <c r="DM18" s="109">
        <f>IF(ЗАЯВКА!$K$25&lt;=$J$40,1,0)</f>
        <v>1</v>
      </c>
      <c r="DN18" s="108">
        <f>IF(ЗАЯВКА!$D$25&gt;=$B$41,1,0)</f>
        <v>1</v>
      </c>
      <c r="DO18" s="108">
        <f>IF(ЗАЯВКА!$D$25&lt;=$D$41,1,0)</f>
        <v>1</v>
      </c>
      <c r="DP18" s="108">
        <f>IF(ЗАЯВКА!$K$25&gt;=$I$41,1,0)</f>
        <v>1</v>
      </c>
      <c r="DQ18" s="110">
        <f>IF(ЗАЯВКА!$K$25&lt;=$J$41,1,0)</f>
        <v>1</v>
      </c>
      <c r="DR18" s="123"/>
      <c r="DS18" s="107">
        <f>IF(ЗАЯВКА!$D$26&gt;=$B$39,1,0)</f>
        <v>0</v>
      </c>
      <c r="DT18" s="108">
        <f>IF(ЗАЯВКА!$D$26&lt;=$D$39,1,0)</f>
        <v>1</v>
      </c>
      <c r="DU18" s="108">
        <f>IF(ЗАЯВКА!$K$26&gt;=$I$39,1,0)</f>
        <v>1</v>
      </c>
      <c r="DV18" s="109">
        <f>IF(ЗАЯВКА!$K$26&lt;=$J$39,1,0)</f>
        <v>1</v>
      </c>
      <c r="DW18" s="108">
        <f>IF(ЗАЯВКА!$D$26&gt;=$B$40,1,0)</f>
        <v>1</v>
      </c>
      <c r="DX18" s="108">
        <f>IF(ЗАЯВКА!$D$26&lt;=$D$40,1,0)</f>
        <v>1</v>
      </c>
      <c r="DY18" s="108">
        <f>IF(ЗАЯВКА!$K$26&gt;=$I$40,1,0)</f>
        <v>1</v>
      </c>
      <c r="DZ18" s="109">
        <f>IF(ЗАЯВКА!$K$26&lt;=$J$40,1,0)</f>
        <v>1</v>
      </c>
      <c r="EA18" s="108">
        <f>IF(ЗАЯВКА!$D$26&gt;=$B$41,1,0)</f>
        <v>1</v>
      </c>
      <c r="EB18" s="108">
        <f>IF(ЗАЯВКА!$D$26&lt;=$D$41,1,0)</f>
        <v>1</v>
      </c>
      <c r="EC18" s="108">
        <f>IF(ЗАЯВКА!$K$26&gt;=$I$41,1,0)</f>
        <v>1</v>
      </c>
      <c r="ED18" s="110">
        <f>IF(ЗАЯВКА!$K$26&lt;=$J$41,1,0)</f>
        <v>1</v>
      </c>
      <c r="EE18" s="123"/>
      <c r="EF18" s="107">
        <f>IF(ЗАЯВКА!$D$27&gt;=$B$39,1,0)</f>
        <v>0</v>
      </c>
      <c r="EG18" s="108">
        <f>IF(ЗАЯВКА!$D$27&lt;=$D$39,1,0)</f>
        <v>1</v>
      </c>
      <c r="EH18" s="108">
        <f>IF(ЗАЯВКА!$K$27&gt;=$I$39,1,0)</f>
        <v>1</v>
      </c>
      <c r="EI18" s="109">
        <f>IF(ЗАЯВКА!$K$27&lt;=$J$39,1,0)</f>
        <v>1</v>
      </c>
      <c r="EJ18" s="108">
        <f>IF(ЗАЯВКА!$D$27&gt;=$B$40,1,0)</f>
        <v>1</v>
      </c>
      <c r="EK18" s="108">
        <f>IF(ЗАЯВКА!$D$27&lt;=$D$40,1,0)</f>
        <v>1</v>
      </c>
      <c r="EL18" s="108">
        <f>IF(ЗАЯВКА!$K$27&gt;=$I$40,1,0)</f>
        <v>1</v>
      </c>
      <c r="EM18" s="109">
        <f>IF(ЗАЯВКА!$K$27&lt;=$J$40,1,0)</f>
        <v>1</v>
      </c>
      <c r="EN18" s="108">
        <f>IF(ЗАЯВКА!$D$27&gt;=$B$41,1,0)</f>
        <v>1</v>
      </c>
      <c r="EO18" s="108">
        <f>IF(ЗАЯВКА!$D$27&lt;=$D$41,1,0)</f>
        <v>1</v>
      </c>
      <c r="EP18" s="108">
        <f>IF(ЗАЯВКА!$K$27&gt;=$I$41,1,0)</f>
        <v>1</v>
      </c>
      <c r="EQ18" s="110">
        <f>IF(ЗАЯВКА!$K$27&lt;=$J$41,1,0)</f>
        <v>1</v>
      </c>
      <c r="ER18" s="136"/>
    </row>
    <row r="19" spans="1:148" ht="13.5" customHeight="1">
      <c r="A19" s="16">
        <v>3</v>
      </c>
      <c r="B19" s="72" t="s">
        <v>16</v>
      </c>
      <c r="C19" s="1"/>
      <c r="D19" s="4" t="s">
        <v>32</v>
      </c>
      <c r="E19" s="4"/>
      <c r="F19" s="4" t="s">
        <v>25</v>
      </c>
      <c r="G19" s="4"/>
      <c r="H19" s="146"/>
      <c r="I19" s="1"/>
      <c r="J19" s="16"/>
      <c r="L19" t="s">
        <v>83</v>
      </c>
      <c r="M19" s="86" t="s">
        <v>170</v>
      </c>
      <c r="O19" s="92"/>
      <c r="P19" s="92" t="s">
        <v>26</v>
      </c>
      <c r="R19" s="137" t="s">
        <v>192</v>
      </c>
      <c r="S19" s="178">
        <f>IF(S20+W20+AA20&gt;0,IF(ЗАЯВКА!$F$18=SYSTEM!$D$43,1,0),0)</f>
        <v>0</v>
      </c>
      <c r="T19" s="179"/>
      <c r="U19" s="179"/>
      <c r="V19" s="179"/>
      <c r="W19" s="179"/>
      <c r="X19" s="179"/>
      <c r="Y19" s="180">
        <f>IF(S20+W20+AA20&gt;0,IF(ЗАЯВКА!$F$18=SYSTEM!$F$43,1,0),0)</f>
        <v>0</v>
      </c>
      <c r="Z19" s="179"/>
      <c r="AA19" s="179"/>
      <c r="AB19" s="179"/>
      <c r="AC19" s="179"/>
      <c r="AD19" s="181"/>
      <c r="AE19" s="123"/>
      <c r="AF19" s="178">
        <f>IF(AF20+AJ20+AN20&gt;0,IF(ЗАЯВКА!$F$19=SYSTEM!$D$43,1,0),0)</f>
        <v>0</v>
      </c>
      <c r="AG19" s="179"/>
      <c r="AH19" s="179"/>
      <c r="AI19" s="179"/>
      <c r="AJ19" s="179"/>
      <c r="AK19" s="192"/>
      <c r="AL19" s="180">
        <f>IF(AF20+AJ20+AN20&gt;0,IF(ЗАЯВКА!$F$19=SYSTEM!$F$43,1,0),0)</f>
        <v>0</v>
      </c>
      <c r="AM19" s="179"/>
      <c r="AN19" s="179"/>
      <c r="AO19" s="179"/>
      <c r="AP19" s="179"/>
      <c r="AQ19" s="181"/>
      <c r="AR19" s="123"/>
      <c r="AS19" s="178">
        <f>IF(AS20+AW20+BA20&gt;0,IF(ЗАЯВКА!$F$20=SYSTEM!$D$43,1,0),0)</f>
        <v>0</v>
      </c>
      <c r="AT19" s="179"/>
      <c r="AU19" s="179"/>
      <c r="AV19" s="179"/>
      <c r="AW19" s="179"/>
      <c r="AX19" s="179"/>
      <c r="AY19" s="180">
        <f>IF(AS20+AW20+BA20&gt;0,IF(ЗАЯВКА!$F$20=SYSTEM!$F$43,1,0),0)</f>
        <v>0</v>
      </c>
      <c r="AZ19" s="179"/>
      <c r="BA19" s="179"/>
      <c r="BB19" s="179"/>
      <c r="BC19" s="179"/>
      <c r="BD19" s="181"/>
      <c r="BE19" s="123"/>
      <c r="BF19" s="178">
        <f>IF(BF20+BJ20+BN20&gt;0,IF(ЗАЯВКА!$F$21=SYSTEM!$D$43,1,0),0)</f>
        <v>0</v>
      </c>
      <c r="BG19" s="179"/>
      <c r="BH19" s="179"/>
      <c r="BI19" s="179"/>
      <c r="BJ19" s="179"/>
      <c r="BK19" s="179"/>
      <c r="BL19" s="180">
        <f>IF(BF20+BJ20+BN20&gt;0,IF(ЗАЯВКА!$F$21=SYSTEM!$F$43,1,0),0)</f>
        <v>0</v>
      </c>
      <c r="BM19" s="179"/>
      <c r="BN19" s="179"/>
      <c r="BO19" s="179"/>
      <c r="BP19" s="179"/>
      <c r="BQ19" s="181"/>
      <c r="BR19" s="123"/>
      <c r="BS19" s="178">
        <f>IF(BS20+BW20+CA20&gt;0,IF(ЗАЯВКА!$F$22=SYSTEM!$D$43,1,0),0)</f>
        <v>0</v>
      </c>
      <c r="BT19" s="179"/>
      <c r="BU19" s="179"/>
      <c r="BV19" s="179"/>
      <c r="BW19" s="179"/>
      <c r="BX19" s="179"/>
      <c r="BY19" s="180">
        <f>IF(BS20+BW20+CA20&gt;0,IF(ЗАЯВКА!$F$22=SYSTEM!$F$43,1,0),0)</f>
        <v>0</v>
      </c>
      <c r="BZ19" s="179"/>
      <c r="CA19" s="179"/>
      <c r="CB19" s="179"/>
      <c r="CC19" s="179"/>
      <c r="CD19" s="181"/>
      <c r="CE19" s="123"/>
      <c r="CF19" s="178">
        <f>IF(CF20+CJ20+CN20&gt;0,IF(ЗАЯВКА!$F$23=SYSTEM!$D$43,1,0),0)</f>
        <v>0</v>
      </c>
      <c r="CG19" s="179"/>
      <c r="CH19" s="179"/>
      <c r="CI19" s="179"/>
      <c r="CJ19" s="179"/>
      <c r="CK19" s="179"/>
      <c r="CL19" s="180">
        <f>IF(CF20+CJ20+CN20&gt;0,IF(ЗАЯВКА!$F$23=SYSTEM!$F$43,1,0),0)</f>
        <v>0</v>
      </c>
      <c r="CM19" s="179"/>
      <c r="CN19" s="179"/>
      <c r="CO19" s="179"/>
      <c r="CP19" s="179"/>
      <c r="CQ19" s="181"/>
      <c r="CR19" s="123"/>
      <c r="CS19" s="178">
        <f>IF(CS20+CW20+DA20&gt;0,IF(ЗАЯВКА!$F$24=SYSTEM!$D$43,1,0),0)</f>
        <v>0</v>
      </c>
      <c r="CT19" s="179"/>
      <c r="CU19" s="179"/>
      <c r="CV19" s="179"/>
      <c r="CW19" s="179"/>
      <c r="CX19" s="179"/>
      <c r="CY19" s="180">
        <f>IF(CS20+CW20+DA20&gt;0,IF(ЗАЯВКА!$F$24=SYSTEM!$F$43,1,0),0)</f>
        <v>0</v>
      </c>
      <c r="CZ19" s="179"/>
      <c r="DA19" s="179"/>
      <c r="DB19" s="179"/>
      <c r="DC19" s="179"/>
      <c r="DD19" s="181"/>
      <c r="DE19" s="123"/>
      <c r="DF19" s="178">
        <f>IF(DF20+DJ20+DN20&gt;0,IF(ЗАЯВКА!$F$25=SYSTEM!$D$43,1,0),0)</f>
        <v>0</v>
      </c>
      <c r="DG19" s="179"/>
      <c r="DH19" s="179"/>
      <c r="DI19" s="179"/>
      <c r="DJ19" s="179"/>
      <c r="DK19" s="179"/>
      <c r="DL19" s="180">
        <f>IF(DF20+DJ20+DN20&gt;0,IF(ЗАЯВКА!$F$25=SYSTEM!$F$43,1,0),0)</f>
        <v>0</v>
      </c>
      <c r="DM19" s="179"/>
      <c r="DN19" s="179"/>
      <c r="DO19" s="179"/>
      <c r="DP19" s="179"/>
      <c r="DQ19" s="181"/>
      <c r="DR19" s="123"/>
      <c r="DS19" s="178">
        <f>IF(DS20+DW20+EA20&gt;0,IF(ЗАЯВКА!$F$26=SYSTEM!$D$43,1,0),0)</f>
        <v>0</v>
      </c>
      <c r="DT19" s="179"/>
      <c r="DU19" s="179"/>
      <c r="DV19" s="179"/>
      <c r="DW19" s="179"/>
      <c r="DX19" s="179"/>
      <c r="DY19" s="180">
        <f>IF(DS20+DW20+EA20&gt;0,IF(ЗАЯВКА!$F$26=SYSTEM!$F$43,1,0),0)</f>
        <v>0</v>
      </c>
      <c r="DZ19" s="179"/>
      <c r="EA19" s="179"/>
      <c r="EB19" s="179"/>
      <c r="EC19" s="179"/>
      <c r="ED19" s="181"/>
      <c r="EE19" s="123"/>
      <c r="EF19" s="178">
        <f>IF(EF20+EJ20+EN20&gt;0,IF(ЗАЯВКА!$F$27=SYSTEM!$D$43,1,0),0)</f>
        <v>0</v>
      </c>
      <c r="EG19" s="179"/>
      <c r="EH19" s="179"/>
      <c r="EI19" s="179"/>
      <c r="EJ19" s="179"/>
      <c r="EK19" s="179"/>
      <c r="EL19" s="180">
        <f>IF(EF20+EJ20+EN20&gt;0,IF(ЗАЯВКА!$F$27=SYSTEM!$F$43,1,0),0)</f>
        <v>0</v>
      </c>
      <c r="EM19" s="179"/>
      <c r="EN19" s="179"/>
      <c r="EO19" s="179"/>
      <c r="EP19" s="179"/>
      <c r="EQ19" s="181"/>
      <c r="ER19" s="136"/>
    </row>
    <row r="20" spans="1:148" ht="13.5" customHeight="1">
      <c r="A20" s="16">
        <v>10</v>
      </c>
      <c r="B20" s="72" t="s">
        <v>17</v>
      </c>
      <c r="C20" s="1"/>
      <c r="D20" s="4" t="s">
        <v>33</v>
      </c>
      <c r="E20" s="4"/>
      <c r="F20" s="4" t="s">
        <v>26</v>
      </c>
      <c r="G20" s="4"/>
      <c r="H20" s="146" t="s">
        <v>213</v>
      </c>
      <c r="I20" s="1"/>
      <c r="J20" s="16"/>
      <c r="K20" s="25" t="s">
        <v>114</v>
      </c>
      <c r="L20" t="s">
        <v>84</v>
      </c>
      <c r="M20" s="86" t="s">
        <v>171</v>
      </c>
      <c r="O20" s="92"/>
      <c r="P20" s="92" t="s">
        <v>27</v>
      </c>
      <c r="R20" s="135"/>
      <c r="S20" s="182">
        <f>IF(S21+U21=2,1,0)</f>
        <v>0</v>
      </c>
      <c r="T20" s="183"/>
      <c r="U20" s="183"/>
      <c r="V20" s="183"/>
      <c r="W20" s="184">
        <f>IF(W21+Y21=2,1,0)</f>
        <v>1</v>
      </c>
      <c r="X20" s="183"/>
      <c r="Y20" s="183"/>
      <c r="Z20" s="183"/>
      <c r="AA20" s="184">
        <f>IF(AA21+AC21=2,1,0)</f>
        <v>1</v>
      </c>
      <c r="AB20" s="183"/>
      <c r="AC20" s="183"/>
      <c r="AD20" s="185"/>
      <c r="AE20" s="123"/>
      <c r="AF20" s="182">
        <f>IF(AF21+AH21=2,1,0)</f>
        <v>0</v>
      </c>
      <c r="AG20" s="183"/>
      <c r="AH20" s="183"/>
      <c r="AI20" s="183"/>
      <c r="AJ20" s="184">
        <f>IF(AJ21+AL21=2,1,0)</f>
        <v>1</v>
      </c>
      <c r="AK20" s="183"/>
      <c r="AL20" s="183"/>
      <c r="AM20" s="183"/>
      <c r="AN20" s="184">
        <f>IF(AN21+AP21=2,1,0)</f>
        <v>1</v>
      </c>
      <c r="AO20" s="183"/>
      <c r="AP20" s="183"/>
      <c r="AQ20" s="185"/>
      <c r="AR20" s="123"/>
      <c r="AS20" s="182">
        <f>IF(AS21+AU21=2,1,0)</f>
        <v>0</v>
      </c>
      <c r="AT20" s="183"/>
      <c r="AU20" s="183"/>
      <c r="AV20" s="183"/>
      <c r="AW20" s="184">
        <f>IF(AW21+AY21=2,1,0)</f>
        <v>1</v>
      </c>
      <c r="AX20" s="183"/>
      <c r="AY20" s="183"/>
      <c r="AZ20" s="183"/>
      <c r="BA20" s="184">
        <f>IF(BA21+BC21=2,1,0)</f>
        <v>1</v>
      </c>
      <c r="BB20" s="183"/>
      <c r="BC20" s="183"/>
      <c r="BD20" s="185"/>
      <c r="BE20" s="123"/>
      <c r="BF20" s="182">
        <f>IF(BF21+BH21=2,1,0)</f>
        <v>0</v>
      </c>
      <c r="BG20" s="183"/>
      <c r="BH20" s="183"/>
      <c r="BI20" s="183"/>
      <c r="BJ20" s="184">
        <f>IF(BJ21+BL21=2,1,0)</f>
        <v>1</v>
      </c>
      <c r="BK20" s="183"/>
      <c r="BL20" s="183"/>
      <c r="BM20" s="183"/>
      <c r="BN20" s="184">
        <f>IF(BN21+BP21=2,1,0)</f>
        <v>1</v>
      </c>
      <c r="BO20" s="183"/>
      <c r="BP20" s="183"/>
      <c r="BQ20" s="185"/>
      <c r="BR20" s="123"/>
      <c r="BS20" s="182">
        <f>IF(BS21+BU21=2,1,0)</f>
        <v>0</v>
      </c>
      <c r="BT20" s="183"/>
      <c r="BU20" s="183"/>
      <c r="BV20" s="183"/>
      <c r="BW20" s="184">
        <f>IF(BW21+BY21=2,1,0)</f>
        <v>1</v>
      </c>
      <c r="BX20" s="183"/>
      <c r="BY20" s="183"/>
      <c r="BZ20" s="183"/>
      <c r="CA20" s="184">
        <f>IF(CA21+CC21=2,1,0)</f>
        <v>1</v>
      </c>
      <c r="CB20" s="183"/>
      <c r="CC20" s="183"/>
      <c r="CD20" s="185"/>
      <c r="CE20" s="123"/>
      <c r="CF20" s="182">
        <f>IF(CF21+CH21=2,1,0)</f>
        <v>0</v>
      </c>
      <c r="CG20" s="183"/>
      <c r="CH20" s="183"/>
      <c r="CI20" s="183"/>
      <c r="CJ20" s="184">
        <f>IF(CJ21+CL21=2,1,0)</f>
        <v>1</v>
      </c>
      <c r="CK20" s="183"/>
      <c r="CL20" s="183"/>
      <c r="CM20" s="183"/>
      <c r="CN20" s="184">
        <f>IF(CN21+CP21=2,1,0)</f>
        <v>1</v>
      </c>
      <c r="CO20" s="183"/>
      <c r="CP20" s="183"/>
      <c r="CQ20" s="185"/>
      <c r="CR20" s="123"/>
      <c r="CS20" s="182">
        <f>IF(CS21+CU21=2,1,0)</f>
        <v>0</v>
      </c>
      <c r="CT20" s="183"/>
      <c r="CU20" s="183"/>
      <c r="CV20" s="183"/>
      <c r="CW20" s="184">
        <f>IF(CW21+CY21=2,1,0)</f>
        <v>1</v>
      </c>
      <c r="CX20" s="183"/>
      <c r="CY20" s="183"/>
      <c r="CZ20" s="183"/>
      <c r="DA20" s="184">
        <f>IF(DA21+DC21=2,1,0)</f>
        <v>1</v>
      </c>
      <c r="DB20" s="183"/>
      <c r="DC20" s="183"/>
      <c r="DD20" s="185"/>
      <c r="DE20" s="123"/>
      <c r="DF20" s="182">
        <f>IF(DF21+DH21=2,1,0)</f>
        <v>0</v>
      </c>
      <c r="DG20" s="183"/>
      <c r="DH20" s="183"/>
      <c r="DI20" s="183"/>
      <c r="DJ20" s="184">
        <f>IF(DJ21+DL21=2,1,0)</f>
        <v>1</v>
      </c>
      <c r="DK20" s="183"/>
      <c r="DL20" s="183"/>
      <c r="DM20" s="183"/>
      <c r="DN20" s="184">
        <f>IF(DN21+DP21=2,1,0)</f>
        <v>1</v>
      </c>
      <c r="DO20" s="183"/>
      <c r="DP20" s="183"/>
      <c r="DQ20" s="185"/>
      <c r="DR20" s="123"/>
      <c r="DS20" s="182">
        <f>IF(DS21+DU21=2,1,0)</f>
        <v>0</v>
      </c>
      <c r="DT20" s="183"/>
      <c r="DU20" s="183"/>
      <c r="DV20" s="183"/>
      <c r="DW20" s="184">
        <f>IF(DW21+DY21=2,1,0)</f>
        <v>1</v>
      </c>
      <c r="DX20" s="183"/>
      <c r="DY20" s="183"/>
      <c r="DZ20" s="183"/>
      <c r="EA20" s="184">
        <f>IF(EA21+EC21=2,1,0)</f>
        <v>1</v>
      </c>
      <c r="EB20" s="183"/>
      <c r="EC20" s="183"/>
      <c r="ED20" s="185"/>
      <c r="EE20" s="123"/>
      <c r="EF20" s="182">
        <f>IF(EF21+EH21=2,1,0)</f>
        <v>0</v>
      </c>
      <c r="EG20" s="183"/>
      <c r="EH20" s="183"/>
      <c r="EI20" s="183"/>
      <c r="EJ20" s="184">
        <f>IF(EJ21+EL21=2,1,0)</f>
        <v>1</v>
      </c>
      <c r="EK20" s="183"/>
      <c r="EL20" s="183"/>
      <c r="EM20" s="183"/>
      <c r="EN20" s="184">
        <f>IF(EN21+EP21=2,1,0)</f>
        <v>1</v>
      </c>
      <c r="EO20" s="183"/>
      <c r="EP20" s="183"/>
      <c r="EQ20" s="185"/>
      <c r="ER20" s="136"/>
    </row>
    <row r="21" spans="1:148" ht="13.5" customHeight="1">
      <c r="A21" s="16">
        <v>30</v>
      </c>
      <c r="B21" s="72" t="s">
        <v>18</v>
      </c>
      <c r="C21" s="1"/>
      <c r="D21" s="4" t="s">
        <v>34</v>
      </c>
      <c r="E21" s="4"/>
      <c r="F21" s="4" t="s">
        <v>27</v>
      </c>
      <c r="G21" s="4"/>
      <c r="H21" s="146" t="s">
        <v>214</v>
      </c>
      <c r="I21" s="1"/>
      <c r="J21" s="16"/>
      <c r="L21" t="s">
        <v>85</v>
      </c>
      <c r="M21" s="86" t="s">
        <v>172</v>
      </c>
      <c r="O21" s="92"/>
      <c r="P21" s="92" t="s">
        <v>28</v>
      </c>
      <c r="R21" s="135"/>
      <c r="S21" s="186">
        <f>IF(S22+T22=2,1,0)</f>
        <v>0</v>
      </c>
      <c r="T21" s="183"/>
      <c r="U21" s="183">
        <f>IF(U22+V22=2,1,0)</f>
        <v>1</v>
      </c>
      <c r="V21" s="183"/>
      <c r="W21" s="183">
        <f>IF(W22+X22=2,1,0)</f>
        <v>1</v>
      </c>
      <c r="X21" s="183"/>
      <c r="Y21" s="183">
        <f>IF(Y22+Z22=2,1,0)</f>
        <v>1</v>
      </c>
      <c r="Z21" s="183"/>
      <c r="AA21" s="183">
        <f>IF(AA22+AB22=2,1,0)</f>
        <v>1</v>
      </c>
      <c r="AB21" s="183"/>
      <c r="AC21" s="183">
        <f>IF(AC22+AD22=2,1,0)</f>
        <v>1</v>
      </c>
      <c r="AD21" s="185"/>
      <c r="AE21" s="123"/>
      <c r="AF21" s="186">
        <f>IF(AF22+AG22=2,1,0)</f>
        <v>0</v>
      </c>
      <c r="AG21" s="183"/>
      <c r="AH21" s="183">
        <f>IF(AH22+AI22=2,1,0)</f>
        <v>1</v>
      </c>
      <c r="AI21" s="183"/>
      <c r="AJ21" s="183">
        <f>IF(AJ22+AK22=2,1,0)</f>
        <v>1</v>
      </c>
      <c r="AK21" s="183"/>
      <c r="AL21" s="183">
        <f>IF(AL22+AM22=2,1,0)</f>
        <v>1</v>
      </c>
      <c r="AM21" s="183"/>
      <c r="AN21" s="183">
        <f>IF(AN22+AO22=2,1,0)</f>
        <v>1</v>
      </c>
      <c r="AO21" s="183"/>
      <c r="AP21" s="183">
        <f>IF(AP22+AQ22=2,1,0)</f>
        <v>1</v>
      </c>
      <c r="AQ21" s="185"/>
      <c r="AR21" s="123"/>
      <c r="AS21" s="186">
        <f>IF(AS22+AT22=2,1,0)</f>
        <v>0</v>
      </c>
      <c r="AT21" s="183"/>
      <c r="AU21" s="183">
        <f>IF(AU22+AV22=2,1,0)</f>
        <v>1</v>
      </c>
      <c r="AV21" s="183"/>
      <c r="AW21" s="183">
        <f>IF(AW22+AX22=2,1,0)</f>
        <v>1</v>
      </c>
      <c r="AX21" s="183"/>
      <c r="AY21" s="183">
        <f>IF(AY22+AZ22=2,1,0)</f>
        <v>1</v>
      </c>
      <c r="AZ21" s="183"/>
      <c r="BA21" s="183">
        <f>IF(BA22+BB22=2,1,0)</f>
        <v>1</v>
      </c>
      <c r="BB21" s="183"/>
      <c r="BC21" s="183">
        <f>IF(BC22+BD22=2,1,0)</f>
        <v>1</v>
      </c>
      <c r="BD21" s="185"/>
      <c r="BE21" s="123"/>
      <c r="BF21" s="186">
        <f>IF(BF22+BG22=2,1,0)</f>
        <v>0</v>
      </c>
      <c r="BG21" s="183"/>
      <c r="BH21" s="183">
        <f>IF(BH22+BI22=2,1,0)</f>
        <v>1</v>
      </c>
      <c r="BI21" s="183"/>
      <c r="BJ21" s="183">
        <f>IF(BJ22+BK22=2,1,0)</f>
        <v>1</v>
      </c>
      <c r="BK21" s="183"/>
      <c r="BL21" s="183">
        <f>IF(BL22+BM22=2,1,0)</f>
        <v>1</v>
      </c>
      <c r="BM21" s="183"/>
      <c r="BN21" s="183">
        <f>IF(BN22+BO22=2,1,0)</f>
        <v>1</v>
      </c>
      <c r="BO21" s="183"/>
      <c r="BP21" s="183">
        <f>IF(BP22+BQ22=2,1,0)</f>
        <v>1</v>
      </c>
      <c r="BQ21" s="185"/>
      <c r="BR21" s="123"/>
      <c r="BS21" s="186">
        <f>IF(BS22+BT22=2,1,0)</f>
        <v>0</v>
      </c>
      <c r="BT21" s="183"/>
      <c r="BU21" s="183">
        <f>IF(BU22+BV22=2,1,0)</f>
        <v>1</v>
      </c>
      <c r="BV21" s="183"/>
      <c r="BW21" s="183">
        <f>IF(BW22+BX22=2,1,0)</f>
        <v>1</v>
      </c>
      <c r="BX21" s="183"/>
      <c r="BY21" s="183">
        <f>IF(BY22+BZ22=2,1,0)</f>
        <v>1</v>
      </c>
      <c r="BZ21" s="183"/>
      <c r="CA21" s="183">
        <f>IF(CA22+CB22=2,1,0)</f>
        <v>1</v>
      </c>
      <c r="CB21" s="183"/>
      <c r="CC21" s="183">
        <f>IF(CC22+CD22=2,1,0)</f>
        <v>1</v>
      </c>
      <c r="CD21" s="185"/>
      <c r="CE21" s="123"/>
      <c r="CF21" s="186">
        <f>IF(CF22+CG22=2,1,0)</f>
        <v>0</v>
      </c>
      <c r="CG21" s="183"/>
      <c r="CH21" s="183">
        <f>IF(CH22+CI22=2,1,0)</f>
        <v>1</v>
      </c>
      <c r="CI21" s="183"/>
      <c r="CJ21" s="183">
        <f>IF(CJ22+CK22=2,1,0)</f>
        <v>1</v>
      </c>
      <c r="CK21" s="183"/>
      <c r="CL21" s="183">
        <f>IF(CL22+CM22=2,1,0)</f>
        <v>1</v>
      </c>
      <c r="CM21" s="183"/>
      <c r="CN21" s="183">
        <f>IF(CN22+CO22=2,1,0)</f>
        <v>1</v>
      </c>
      <c r="CO21" s="183"/>
      <c r="CP21" s="183">
        <f>IF(CP22+CQ22=2,1,0)</f>
        <v>1</v>
      </c>
      <c r="CQ21" s="185"/>
      <c r="CR21" s="123"/>
      <c r="CS21" s="186">
        <f>IF(CS22+CT22=2,1,0)</f>
        <v>0</v>
      </c>
      <c r="CT21" s="183"/>
      <c r="CU21" s="183">
        <f>IF(CU22+CV22=2,1,0)</f>
        <v>1</v>
      </c>
      <c r="CV21" s="183"/>
      <c r="CW21" s="183">
        <f>IF(CW22+CX22=2,1,0)</f>
        <v>1</v>
      </c>
      <c r="CX21" s="183"/>
      <c r="CY21" s="183">
        <f>IF(CY22+CZ22=2,1,0)</f>
        <v>1</v>
      </c>
      <c r="CZ21" s="183"/>
      <c r="DA21" s="183">
        <f>IF(DA22+DB22=2,1,0)</f>
        <v>1</v>
      </c>
      <c r="DB21" s="183"/>
      <c r="DC21" s="183">
        <f>IF(DC22+DD22=2,1,0)</f>
        <v>1</v>
      </c>
      <c r="DD21" s="185"/>
      <c r="DE21" s="123"/>
      <c r="DF21" s="186">
        <f>IF(DF22+DG22=2,1,0)</f>
        <v>0</v>
      </c>
      <c r="DG21" s="183"/>
      <c r="DH21" s="183">
        <f>IF(DH22+DI22=2,1,0)</f>
        <v>1</v>
      </c>
      <c r="DI21" s="183"/>
      <c r="DJ21" s="183">
        <f>IF(DJ22+DK22=2,1,0)</f>
        <v>1</v>
      </c>
      <c r="DK21" s="183"/>
      <c r="DL21" s="183">
        <f>IF(DL22+DM22=2,1,0)</f>
        <v>1</v>
      </c>
      <c r="DM21" s="183"/>
      <c r="DN21" s="183">
        <f>IF(DN22+DO22=2,1,0)</f>
        <v>1</v>
      </c>
      <c r="DO21" s="183"/>
      <c r="DP21" s="183">
        <f>IF(DP22+DQ22=2,1,0)</f>
        <v>1</v>
      </c>
      <c r="DQ21" s="185"/>
      <c r="DR21" s="123"/>
      <c r="DS21" s="186">
        <f>IF(DS22+DT22=2,1,0)</f>
        <v>0</v>
      </c>
      <c r="DT21" s="183"/>
      <c r="DU21" s="183">
        <f>IF(DU22+DV22=2,1,0)</f>
        <v>1</v>
      </c>
      <c r="DV21" s="183"/>
      <c r="DW21" s="183">
        <f>IF(DW22+DX22=2,1,0)</f>
        <v>1</v>
      </c>
      <c r="DX21" s="183"/>
      <c r="DY21" s="183">
        <f>IF(DY22+DZ22=2,1,0)</f>
        <v>1</v>
      </c>
      <c r="DZ21" s="183"/>
      <c r="EA21" s="183">
        <f>IF(EA22+EB22=2,1,0)</f>
        <v>1</v>
      </c>
      <c r="EB21" s="183"/>
      <c r="EC21" s="183">
        <f>IF(EC22+ED22=2,1,0)</f>
        <v>1</v>
      </c>
      <c r="ED21" s="185"/>
      <c r="EE21" s="123"/>
      <c r="EF21" s="186">
        <f>IF(EF22+EG22=2,1,0)</f>
        <v>0</v>
      </c>
      <c r="EG21" s="183"/>
      <c r="EH21" s="183">
        <f>IF(EH22+EI22=2,1,0)</f>
        <v>1</v>
      </c>
      <c r="EI21" s="183"/>
      <c r="EJ21" s="183">
        <f>IF(EJ22+EK22=2,1,0)</f>
        <v>1</v>
      </c>
      <c r="EK21" s="183"/>
      <c r="EL21" s="183">
        <f>IF(EL22+EM22=2,1,0)</f>
        <v>1</v>
      </c>
      <c r="EM21" s="183"/>
      <c r="EN21" s="183">
        <f>IF(EN22+EO22=2,1,0)</f>
        <v>1</v>
      </c>
      <c r="EO21" s="183"/>
      <c r="EP21" s="183">
        <f>IF(EP22+EQ22=2,1,0)</f>
        <v>1</v>
      </c>
      <c r="EQ21" s="185"/>
      <c r="ER21" s="136"/>
    </row>
    <row r="22" spans="1:148" ht="13.5" customHeight="1" thickBot="1">
      <c r="A22" s="16">
        <v>100</v>
      </c>
      <c r="B22" s="73" t="s">
        <v>19</v>
      </c>
      <c r="C22" s="1"/>
      <c r="D22" s="4" t="s">
        <v>35</v>
      </c>
      <c r="E22" s="4"/>
      <c r="F22" s="4"/>
      <c r="G22" s="4"/>
      <c r="H22" s="146"/>
      <c r="I22" s="99"/>
      <c r="J22" s="16"/>
      <c r="L22" t="s">
        <v>86</v>
      </c>
      <c r="M22" s="86" t="s">
        <v>173</v>
      </c>
      <c r="O22" s="92"/>
      <c r="P22" s="92" t="s">
        <v>29</v>
      </c>
      <c r="R22" s="135"/>
      <c r="S22" s="107">
        <f>IF(ЗАЯВКА!$D$18&gt;=$B$44,1,0)</f>
        <v>0</v>
      </c>
      <c r="T22" s="108">
        <f>IF(ЗАЯВКА!$D$18&lt;=$D$44,1,0)</f>
        <v>1</v>
      </c>
      <c r="U22" s="108">
        <f>IF(ЗАЯВКА!$K$18&gt;=$I$44,1,0)</f>
        <v>1</v>
      </c>
      <c r="V22" s="109">
        <f>IF(ЗАЯВКА!$K$18&lt;=$J$44,1,0)</f>
        <v>1</v>
      </c>
      <c r="W22" s="108">
        <f>IF(ЗАЯВКА!$D$18&gt;=$B$45,1,0)</f>
        <v>1</v>
      </c>
      <c r="X22" s="108">
        <f>IF(ЗАЯВКА!$D$18&lt;=$D$45,1,0)</f>
        <v>1</v>
      </c>
      <c r="Y22" s="108">
        <f>IF(ЗАЯВКА!$K$18&gt;=$I$45,1,0)</f>
        <v>1</v>
      </c>
      <c r="Z22" s="109">
        <f>IF(ЗАЯВКА!$K$18&lt;=$J$45,1,0)</f>
        <v>1</v>
      </c>
      <c r="AA22" s="108">
        <f>IF(ЗАЯВКА!$D$18&gt;=$B$46,1,0)</f>
        <v>1</v>
      </c>
      <c r="AB22" s="108">
        <f>IF(ЗАЯВКА!$D$18&lt;=$D$46,1,0)</f>
        <v>1</v>
      </c>
      <c r="AC22" s="108">
        <f>IF(ЗАЯВКА!$K$18&gt;=$I$46,1,0)</f>
        <v>1</v>
      </c>
      <c r="AD22" s="110">
        <f>IF(ЗАЯВКА!$K$18&lt;=$J$46,1,0)</f>
        <v>1</v>
      </c>
      <c r="AE22" s="123"/>
      <c r="AF22" s="107">
        <f>IF(ЗАЯВКА!$D$19&gt;=$B$44,1,0)</f>
        <v>0</v>
      </c>
      <c r="AG22" s="108">
        <f>IF(ЗАЯВКА!$D$19&lt;=$D$44,1,0)</f>
        <v>1</v>
      </c>
      <c r="AH22" s="108">
        <f>IF(ЗАЯВКА!$K$19&gt;=$I$44,1,0)</f>
        <v>1</v>
      </c>
      <c r="AI22" s="109">
        <f>IF(ЗАЯВКА!$K$19&lt;=$J$44,1,0)</f>
        <v>1</v>
      </c>
      <c r="AJ22" s="108">
        <f>IF(ЗАЯВКА!$D$19&gt;=$B$45,1,0)</f>
        <v>1</v>
      </c>
      <c r="AK22" s="108">
        <f>IF(ЗАЯВКА!$D$19&lt;=$D$45,1,0)</f>
        <v>1</v>
      </c>
      <c r="AL22" s="108">
        <f>IF(ЗАЯВКА!$K$19&gt;=$I$45,1,0)</f>
        <v>1</v>
      </c>
      <c r="AM22" s="109">
        <f>IF(ЗАЯВКА!$K$19&lt;=$J$45,1,0)</f>
        <v>1</v>
      </c>
      <c r="AN22" s="108">
        <f>IF(ЗАЯВКА!$D$19&gt;=$B$46,1,0)</f>
        <v>1</v>
      </c>
      <c r="AO22" s="108">
        <f>IF(ЗАЯВКА!$D$19&lt;=$D$46,1,0)</f>
        <v>1</v>
      </c>
      <c r="AP22" s="108">
        <f>IF(ЗАЯВКА!$K$19&gt;=$I$46,1,0)</f>
        <v>1</v>
      </c>
      <c r="AQ22" s="110">
        <f>IF(ЗАЯВКА!$K$19&lt;=$J$46,1,0)</f>
        <v>1</v>
      </c>
      <c r="AR22" s="123"/>
      <c r="AS22" s="107">
        <f>IF(ЗАЯВКА!$D$20&gt;=$B$44,1,0)</f>
        <v>0</v>
      </c>
      <c r="AT22" s="108">
        <f>IF(ЗАЯВКА!$D$20&lt;=$D$44,1,0)</f>
        <v>1</v>
      </c>
      <c r="AU22" s="108">
        <f>IF(ЗАЯВКА!$K$20&gt;=$I$44,1,0)</f>
        <v>1</v>
      </c>
      <c r="AV22" s="109">
        <f>IF(ЗАЯВКА!$K$20&lt;=$J$44,1,0)</f>
        <v>1</v>
      </c>
      <c r="AW22" s="108">
        <f>IF(ЗАЯВКА!$D$20&gt;=$B$45,1,0)</f>
        <v>1</v>
      </c>
      <c r="AX22" s="108">
        <f>IF(ЗАЯВКА!$D$20&lt;=$D$45,1,0)</f>
        <v>1</v>
      </c>
      <c r="AY22" s="108">
        <f>IF(ЗАЯВКА!$K$20&gt;=$I$45,1,0)</f>
        <v>1</v>
      </c>
      <c r="AZ22" s="109">
        <f>IF(ЗАЯВКА!$K$20&lt;=$J$45,1,0)</f>
        <v>1</v>
      </c>
      <c r="BA22" s="108">
        <f>IF(ЗАЯВКА!$D$20&gt;=$B$46,1,0)</f>
        <v>1</v>
      </c>
      <c r="BB22" s="108">
        <f>IF(ЗАЯВКА!$D$20&lt;=$D$46,1,0)</f>
        <v>1</v>
      </c>
      <c r="BC22" s="108">
        <f>IF(ЗАЯВКА!$K$20&gt;=$I$46,1,0)</f>
        <v>1</v>
      </c>
      <c r="BD22" s="110">
        <f>IF(ЗАЯВКА!$K$20&lt;=$J$46,1,0)</f>
        <v>1</v>
      </c>
      <c r="BE22" s="123"/>
      <c r="BF22" s="107">
        <f>IF(ЗАЯВКА!$D$21&gt;=$B$44,1,0)</f>
        <v>0</v>
      </c>
      <c r="BG22" s="108">
        <f>IF(ЗАЯВКА!$D$21&lt;=$D$44,1,0)</f>
        <v>1</v>
      </c>
      <c r="BH22" s="108">
        <f>IF(ЗАЯВКА!$K$21&gt;=$I$44,1,0)</f>
        <v>1</v>
      </c>
      <c r="BI22" s="109">
        <f>IF(ЗАЯВКА!$K$21&lt;=$J$44,1,0)</f>
        <v>1</v>
      </c>
      <c r="BJ22" s="108">
        <f>IF(ЗАЯВКА!$D$21&gt;=$B$45,1,0)</f>
        <v>1</v>
      </c>
      <c r="BK22" s="108">
        <f>IF(ЗАЯВКА!$D$21&lt;=$D$45,1,0)</f>
        <v>1</v>
      </c>
      <c r="BL22" s="108">
        <f>IF(ЗАЯВКА!$K$21&gt;=$I$45,1,0)</f>
        <v>1</v>
      </c>
      <c r="BM22" s="109">
        <f>IF(ЗАЯВКА!$K$21&lt;=$J$45,1,0)</f>
        <v>1</v>
      </c>
      <c r="BN22" s="108">
        <f>IF(ЗАЯВКА!$D$21&gt;=$B$46,1,0)</f>
        <v>1</v>
      </c>
      <c r="BO22" s="108">
        <f>IF(ЗАЯВКА!$D$21&lt;=$D$46,1,0)</f>
        <v>1</v>
      </c>
      <c r="BP22" s="108">
        <f>IF(ЗАЯВКА!$K$21&gt;=$I$46,1,0)</f>
        <v>1</v>
      </c>
      <c r="BQ22" s="110">
        <f>IF(ЗАЯВКА!$K$21&lt;=$J$46,1,0)</f>
        <v>1</v>
      </c>
      <c r="BR22" s="123"/>
      <c r="BS22" s="107">
        <f>IF(ЗАЯВКА!$D$22&gt;=$B$44,1,0)</f>
        <v>0</v>
      </c>
      <c r="BT22" s="108">
        <f>IF(ЗАЯВКА!$D$22&lt;=$D$44,1,0)</f>
        <v>1</v>
      </c>
      <c r="BU22" s="108">
        <f>IF(ЗАЯВКА!$K$22&gt;=$I$44,1,0)</f>
        <v>1</v>
      </c>
      <c r="BV22" s="109">
        <f>IF(ЗАЯВКА!$K$22&lt;=$J$44,1,0)</f>
        <v>1</v>
      </c>
      <c r="BW22" s="108">
        <f>IF(ЗАЯВКА!$D$22&gt;=$B$45,1,0)</f>
        <v>1</v>
      </c>
      <c r="BX22" s="108">
        <f>IF(ЗАЯВКА!$D$22&lt;=$D$45,1,0)</f>
        <v>1</v>
      </c>
      <c r="BY22" s="108">
        <f>IF(ЗАЯВКА!$K$22&gt;=$I$45,1,0)</f>
        <v>1</v>
      </c>
      <c r="BZ22" s="109">
        <f>IF(ЗАЯВКА!$K$22&lt;=$J$45,1,0)</f>
        <v>1</v>
      </c>
      <c r="CA22" s="108">
        <f>IF(ЗАЯВКА!$D$22&gt;=$B$46,1,0)</f>
        <v>1</v>
      </c>
      <c r="CB22" s="108">
        <f>IF(ЗАЯВКА!$D$22&lt;=$D$46,1,0)</f>
        <v>1</v>
      </c>
      <c r="CC22" s="108">
        <f>IF(ЗАЯВКА!$K$22&gt;=$I$46,1,0)</f>
        <v>1</v>
      </c>
      <c r="CD22" s="110">
        <f>IF(ЗАЯВКА!$K$22&lt;=$J$46,1,0)</f>
        <v>1</v>
      </c>
      <c r="CE22" s="123"/>
      <c r="CF22" s="107">
        <f>IF(ЗАЯВКА!$D$23&gt;=$B$44,1,0)</f>
        <v>0</v>
      </c>
      <c r="CG22" s="108">
        <f>IF(ЗАЯВКА!$D$23&lt;=$D$44,1,0)</f>
        <v>1</v>
      </c>
      <c r="CH22" s="108">
        <f>IF(ЗАЯВКА!$K$23&gt;=$I$44,1,0)</f>
        <v>1</v>
      </c>
      <c r="CI22" s="109">
        <f>IF(ЗАЯВКА!$K$23&lt;=$J$44,1,0)</f>
        <v>1</v>
      </c>
      <c r="CJ22" s="108">
        <f>IF(ЗАЯВКА!$D$23&gt;=$B$45,1,0)</f>
        <v>1</v>
      </c>
      <c r="CK22" s="108">
        <f>IF(ЗАЯВКА!$D$23&lt;=$D$45,1,0)</f>
        <v>1</v>
      </c>
      <c r="CL22" s="108">
        <f>IF(ЗАЯВКА!$K$23&gt;=$I$45,1,0)</f>
        <v>1</v>
      </c>
      <c r="CM22" s="109">
        <f>IF(ЗАЯВКА!$K$23&lt;=$J$45,1,0)</f>
        <v>1</v>
      </c>
      <c r="CN22" s="108">
        <f>IF(ЗАЯВКА!$D$23&gt;=$B$46,1,0)</f>
        <v>1</v>
      </c>
      <c r="CO22" s="108">
        <f>IF(ЗАЯВКА!$D$23&lt;=$D$46,1,0)</f>
        <v>1</v>
      </c>
      <c r="CP22" s="108">
        <f>IF(ЗАЯВКА!$K$23&gt;=$I$46,1,0)</f>
        <v>1</v>
      </c>
      <c r="CQ22" s="110">
        <f>IF(ЗАЯВКА!$K$23&lt;=$J$46,1,0)</f>
        <v>1</v>
      </c>
      <c r="CR22" s="123"/>
      <c r="CS22" s="107">
        <f>IF(ЗАЯВКА!$D$24&gt;=$B$44,1,0)</f>
        <v>0</v>
      </c>
      <c r="CT22" s="108">
        <f>IF(ЗАЯВКА!$D$24&lt;=$D$44,1,0)</f>
        <v>1</v>
      </c>
      <c r="CU22" s="108">
        <f>IF(ЗАЯВКА!$K$24&gt;=$I$44,1,0)</f>
        <v>1</v>
      </c>
      <c r="CV22" s="109">
        <f>IF(ЗАЯВКА!$K$24&lt;=$J$44,1,0)</f>
        <v>1</v>
      </c>
      <c r="CW22" s="108">
        <f>IF(ЗАЯВКА!$D$24&gt;=$B$45,1,0)</f>
        <v>1</v>
      </c>
      <c r="CX22" s="108">
        <f>IF(ЗАЯВКА!$D$24&lt;=$D$45,1,0)</f>
        <v>1</v>
      </c>
      <c r="CY22" s="108">
        <f>IF(ЗАЯВКА!$K$24&gt;=$I$45,1,0)</f>
        <v>1</v>
      </c>
      <c r="CZ22" s="109">
        <f>IF(ЗАЯВКА!$K$24&lt;=$J$45,1,0)</f>
        <v>1</v>
      </c>
      <c r="DA22" s="108">
        <f>IF(ЗАЯВКА!$D$24&gt;=$B$46,1,0)</f>
        <v>1</v>
      </c>
      <c r="DB22" s="108">
        <f>IF(ЗАЯВКА!$D$24&lt;=$D$46,1,0)</f>
        <v>1</v>
      </c>
      <c r="DC22" s="108">
        <f>IF(ЗАЯВКА!$K$24&gt;=$I$46,1,0)</f>
        <v>1</v>
      </c>
      <c r="DD22" s="110">
        <f>IF(ЗАЯВКА!$K$24&lt;=$J$46,1,0)</f>
        <v>1</v>
      </c>
      <c r="DE22" s="123"/>
      <c r="DF22" s="107">
        <f>IF(ЗАЯВКА!$D$25&gt;=$B$44,1,0)</f>
        <v>0</v>
      </c>
      <c r="DG22" s="108">
        <f>IF(ЗАЯВКА!$D$25&lt;=$D$44,1,0)</f>
        <v>1</v>
      </c>
      <c r="DH22" s="108">
        <f>IF(ЗАЯВКА!$K$25&gt;=$I$44,1,0)</f>
        <v>1</v>
      </c>
      <c r="DI22" s="109">
        <f>IF(ЗАЯВКА!$K$25&lt;=$J$44,1,0)</f>
        <v>1</v>
      </c>
      <c r="DJ22" s="108">
        <f>IF(ЗАЯВКА!$D$25&gt;=$B$45,1,0)</f>
        <v>1</v>
      </c>
      <c r="DK22" s="108">
        <f>IF(ЗАЯВКА!$D$25&lt;=$D$45,1,0)</f>
        <v>1</v>
      </c>
      <c r="DL22" s="108">
        <f>IF(ЗАЯВКА!$K$25&gt;=$I$45,1,0)</f>
        <v>1</v>
      </c>
      <c r="DM22" s="109">
        <f>IF(ЗАЯВКА!$K$25&lt;=$J$45,1,0)</f>
        <v>1</v>
      </c>
      <c r="DN22" s="108">
        <f>IF(ЗАЯВКА!$D$25&gt;=$B$46,1,0)</f>
        <v>1</v>
      </c>
      <c r="DO22" s="108">
        <f>IF(ЗАЯВКА!$D$25&lt;=$D$46,1,0)</f>
        <v>1</v>
      </c>
      <c r="DP22" s="108">
        <f>IF(ЗАЯВКА!$K$25&gt;=$I$46,1,0)</f>
        <v>1</v>
      </c>
      <c r="DQ22" s="110">
        <f>IF(ЗАЯВКА!$K$25&lt;=$J$46,1,0)</f>
        <v>1</v>
      </c>
      <c r="DR22" s="123"/>
      <c r="DS22" s="107">
        <f>IF(ЗАЯВКА!$D$26&gt;=$B$44,1,0)</f>
        <v>0</v>
      </c>
      <c r="DT22" s="108">
        <f>IF(ЗАЯВКА!$D$26&lt;=$D$44,1,0)</f>
        <v>1</v>
      </c>
      <c r="DU22" s="108">
        <f>IF(ЗАЯВКА!$K$26&gt;=$I$44,1,0)</f>
        <v>1</v>
      </c>
      <c r="DV22" s="109">
        <f>IF(ЗАЯВКА!$K$26&lt;=$J$44,1,0)</f>
        <v>1</v>
      </c>
      <c r="DW22" s="108">
        <f>IF(ЗАЯВКА!$D$26&gt;=$B$45,1,0)</f>
        <v>1</v>
      </c>
      <c r="DX22" s="108">
        <f>IF(ЗАЯВКА!$D$26&lt;=$D$45,1,0)</f>
        <v>1</v>
      </c>
      <c r="DY22" s="108">
        <f>IF(ЗАЯВКА!$K$26&gt;=$I$45,1,0)</f>
        <v>1</v>
      </c>
      <c r="DZ22" s="109">
        <f>IF(ЗАЯВКА!$K$26&lt;=$J$45,1,0)</f>
        <v>1</v>
      </c>
      <c r="EA22" s="108">
        <f>IF(ЗАЯВКА!$D$26&gt;=$B$46,1,0)</f>
        <v>1</v>
      </c>
      <c r="EB22" s="108">
        <f>IF(ЗАЯВКА!$D$26&lt;=$D$46,1,0)</f>
        <v>1</v>
      </c>
      <c r="EC22" s="108">
        <f>IF(ЗАЯВКА!$K$26&gt;=$I$46,1,0)</f>
        <v>1</v>
      </c>
      <c r="ED22" s="110">
        <f>IF(ЗАЯВКА!$K$26&lt;=$J$46,1,0)</f>
        <v>1</v>
      </c>
      <c r="EE22" s="123"/>
      <c r="EF22" s="107">
        <f>IF(ЗАЯВКА!$D$27&gt;=$B$44,1,0)</f>
        <v>0</v>
      </c>
      <c r="EG22" s="108">
        <f>IF(ЗАЯВКА!$D$27&lt;=$D$44,1,0)</f>
        <v>1</v>
      </c>
      <c r="EH22" s="108">
        <f>IF(ЗАЯВКА!$K$27&gt;=$I$44,1,0)</f>
        <v>1</v>
      </c>
      <c r="EI22" s="109">
        <f>IF(ЗАЯВКА!$K$27&lt;=$J$44,1,0)</f>
        <v>1</v>
      </c>
      <c r="EJ22" s="108">
        <f>IF(ЗАЯВКА!$D$27&gt;=$B$45,1,0)</f>
        <v>1</v>
      </c>
      <c r="EK22" s="108">
        <f>IF(ЗАЯВКА!$D$27&lt;=$D$45,1,0)</f>
        <v>1</v>
      </c>
      <c r="EL22" s="108">
        <f>IF(ЗАЯВКА!$K$27&gt;=$I$45,1,0)</f>
        <v>1</v>
      </c>
      <c r="EM22" s="109">
        <f>IF(ЗАЯВКА!$K$27&lt;=$J$45,1,0)</f>
        <v>1</v>
      </c>
      <c r="EN22" s="108">
        <f>IF(ЗАЯВКА!$D$27&gt;=$B$46,1,0)</f>
        <v>1</v>
      </c>
      <c r="EO22" s="108">
        <f>IF(ЗАЯВКА!$D$27&lt;=$D$46,1,0)</f>
        <v>1</v>
      </c>
      <c r="EP22" s="108">
        <f>IF(ЗАЯВКА!$K$27&gt;=$I$46,1,0)</f>
        <v>1</v>
      </c>
      <c r="EQ22" s="110">
        <f>IF(ЗАЯВКА!$K$27&lt;=$J$46,1,0)</f>
        <v>1</v>
      </c>
      <c r="ER22" s="136"/>
    </row>
    <row r="23" spans="1:148" ht="13.5" customHeight="1" thickBot="1">
      <c r="A23" s="1"/>
      <c r="B23" s="1"/>
      <c r="C23" s="1"/>
      <c r="D23" s="4" t="s">
        <v>36</v>
      </c>
      <c r="E23" s="4"/>
      <c r="F23" s="4"/>
      <c r="G23" s="4"/>
      <c r="H23" s="146"/>
      <c r="I23" s="98" t="s">
        <v>155</v>
      </c>
      <c r="J23" s="16"/>
      <c r="L23" t="s">
        <v>87</v>
      </c>
      <c r="M23" s="86" t="s">
        <v>174</v>
      </c>
      <c r="O23" s="92"/>
      <c r="P23" s="92" t="s">
        <v>30</v>
      </c>
      <c r="R23" s="137" t="s">
        <v>193</v>
      </c>
      <c r="S23" s="178">
        <f>IF(S24+W24+AA24&gt;0,IF(ЗАЯВКА!$F$18=SYSTEM!$D$48,1,0),0)</f>
        <v>1</v>
      </c>
      <c r="T23" s="179"/>
      <c r="U23" s="179"/>
      <c r="V23" s="179"/>
      <c r="W23" s="179"/>
      <c r="X23" s="179"/>
      <c r="Y23" s="180">
        <f>IF(S24+W24+AA24&gt;0,IF(ЗАЯВКА!$F$18=SYSTEM!$F$48,1,0),0)</f>
        <v>1</v>
      </c>
      <c r="Z23" s="179"/>
      <c r="AA23" s="179"/>
      <c r="AB23" s="179"/>
      <c r="AC23" s="179"/>
      <c r="AD23" s="181"/>
      <c r="AE23" s="123"/>
      <c r="AF23" s="178">
        <f>IF(AF24+AJ24+AN24&gt;0,IF(ЗАЯВКА!$F$19=SYSTEM!$D$48,1,0),0)</f>
        <v>1</v>
      </c>
      <c r="AG23" s="179"/>
      <c r="AH23" s="179"/>
      <c r="AI23" s="179"/>
      <c r="AJ23" s="179"/>
      <c r="AK23" s="192"/>
      <c r="AL23" s="180">
        <f>IF(AF24+AJ24+AN24&gt;0,IF(ЗАЯВКА!$F$19=SYSTEM!$F$48,1,0),0)</f>
        <v>1</v>
      </c>
      <c r="AM23" s="179"/>
      <c r="AN23" s="179"/>
      <c r="AO23" s="179"/>
      <c r="AP23" s="179"/>
      <c r="AQ23" s="181"/>
      <c r="AR23" s="123"/>
      <c r="AS23" s="178">
        <f>IF(AS24+AW24+BA24&gt;0,IF(ЗАЯВКА!$F$20=SYSTEM!$D$48,1,0),0)</f>
        <v>1</v>
      </c>
      <c r="AT23" s="179"/>
      <c r="AU23" s="179"/>
      <c r="AV23" s="179"/>
      <c r="AW23" s="179"/>
      <c r="AX23" s="179"/>
      <c r="AY23" s="180">
        <f>IF(AS24+AW24+BA24&gt;0,IF(ЗАЯВКА!$F$20=SYSTEM!$F$48,1,0),0)</f>
        <v>1</v>
      </c>
      <c r="AZ23" s="179"/>
      <c r="BA23" s="179"/>
      <c r="BB23" s="179"/>
      <c r="BC23" s="179"/>
      <c r="BD23" s="181"/>
      <c r="BE23" s="123"/>
      <c r="BF23" s="178">
        <f>IF(BF24+BJ24+BN24&gt;0,IF(ЗАЯВКА!$F$21=SYSTEM!$D$48,1,0),0)</f>
        <v>1</v>
      </c>
      <c r="BG23" s="179"/>
      <c r="BH23" s="179"/>
      <c r="BI23" s="179"/>
      <c r="BJ23" s="179"/>
      <c r="BK23" s="179"/>
      <c r="BL23" s="180">
        <f>IF(BF24+BJ24+BN24&gt;0,IF(ЗАЯВКА!$F$21=SYSTEM!$F$48,1,0),0)</f>
        <v>1</v>
      </c>
      <c r="BM23" s="179"/>
      <c r="BN23" s="179"/>
      <c r="BO23" s="179"/>
      <c r="BP23" s="179"/>
      <c r="BQ23" s="181"/>
      <c r="BR23" s="123"/>
      <c r="BS23" s="178">
        <f>IF(BS24+BW24+CA24&gt;0,IF(ЗАЯВКА!$F$22=SYSTEM!$D$48,1,0),0)</f>
        <v>1</v>
      </c>
      <c r="BT23" s="179"/>
      <c r="BU23" s="179"/>
      <c r="BV23" s="179"/>
      <c r="BW23" s="179"/>
      <c r="BX23" s="179"/>
      <c r="BY23" s="180">
        <f>IF(BS24+BW24+CA24&gt;0,IF(ЗАЯВКА!$F$22=SYSTEM!$F$48,1,0),0)</f>
        <v>1</v>
      </c>
      <c r="BZ23" s="179"/>
      <c r="CA23" s="179"/>
      <c r="CB23" s="179"/>
      <c r="CC23" s="179"/>
      <c r="CD23" s="181"/>
      <c r="CE23" s="123"/>
      <c r="CF23" s="178">
        <f>IF(CF24+CJ24+CN24&gt;0,IF(ЗАЯВКА!$F$23=SYSTEM!$D$48,1,0),0)</f>
        <v>1</v>
      </c>
      <c r="CG23" s="179"/>
      <c r="CH23" s="179"/>
      <c r="CI23" s="179"/>
      <c r="CJ23" s="179"/>
      <c r="CK23" s="179"/>
      <c r="CL23" s="180">
        <f>IF(CF24+CJ24+CN24&gt;0,IF(ЗАЯВКА!$F$23=SYSTEM!$F$48,1,0),0)</f>
        <v>1</v>
      </c>
      <c r="CM23" s="179"/>
      <c r="CN23" s="179"/>
      <c r="CO23" s="179"/>
      <c r="CP23" s="179"/>
      <c r="CQ23" s="181"/>
      <c r="CR23" s="123"/>
      <c r="CS23" s="178">
        <f>IF(CS24+CW24+DA24&gt;0,IF(ЗАЯВКА!$F$24=SYSTEM!$D$48,1,0),0)</f>
        <v>1</v>
      </c>
      <c r="CT23" s="179"/>
      <c r="CU23" s="179"/>
      <c r="CV23" s="179"/>
      <c r="CW23" s="179"/>
      <c r="CX23" s="179"/>
      <c r="CY23" s="180">
        <f>IF(CS24+CW24+DA24&gt;0,IF(ЗАЯВКА!$F$24=SYSTEM!$F$48,1,0),0)</f>
        <v>1</v>
      </c>
      <c r="CZ23" s="179"/>
      <c r="DA23" s="179"/>
      <c r="DB23" s="179"/>
      <c r="DC23" s="179"/>
      <c r="DD23" s="181"/>
      <c r="DE23" s="123"/>
      <c r="DF23" s="178">
        <f>IF(DF24+DJ24+DN24&gt;0,IF(ЗАЯВКА!$F$25=SYSTEM!$D$48,1,0),0)</f>
        <v>1</v>
      </c>
      <c r="DG23" s="179"/>
      <c r="DH23" s="179"/>
      <c r="DI23" s="179"/>
      <c r="DJ23" s="179"/>
      <c r="DK23" s="179"/>
      <c r="DL23" s="180">
        <f>IF(DF24+DJ24+DN24&gt;0,IF(ЗАЯВКА!$F$25=SYSTEM!$F$48,1,0),0)</f>
        <v>1</v>
      </c>
      <c r="DM23" s="179"/>
      <c r="DN23" s="179"/>
      <c r="DO23" s="179"/>
      <c r="DP23" s="179"/>
      <c r="DQ23" s="181"/>
      <c r="DR23" s="123"/>
      <c r="DS23" s="178">
        <f>IF(DS24+DW24+EA24&gt;0,IF(ЗАЯВКА!$F$26=SYSTEM!$D$48,1,0),0)</f>
        <v>1</v>
      </c>
      <c r="DT23" s="179"/>
      <c r="DU23" s="179"/>
      <c r="DV23" s="179"/>
      <c r="DW23" s="179"/>
      <c r="DX23" s="179"/>
      <c r="DY23" s="180">
        <f>IF(DS24+DW24+EA24&gt;0,IF(ЗАЯВКА!$F$26=SYSTEM!$F$48,1,0),0)</f>
        <v>1</v>
      </c>
      <c r="DZ23" s="179"/>
      <c r="EA23" s="179"/>
      <c r="EB23" s="179"/>
      <c r="EC23" s="179"/>
      <c r="ED23" s="181"/>
      <c r="EE23" s="123"/>
      <c r="EF23" s="178">
        <f>IF(EF24+EJ24+EN24&gt;0,IF(ЗАЯВКА!$F$27=SYSTEM!$D$48,1,0),0)</f>
        <v>1</v>
      </c>
      <c r="EG23" s="179"/>
      <c r="EH23" s="179"/>
      <c r="EI23" s="179"/>
      <c r="EJ23" s="179"/>
      <c r="EK23" s="179"/>
      <c r="EL23" s="180">
        <f>IF(EF24+EJ24+EN24&gt;0,IF(ЗАЯВКА!$F$27=SYSTEM!$F$48,1,0),0)</f>
        <v>1</v>
      </c>
      <c r="EM23" s="179"/>
      <c r="EN23" s="179"/>
      <c r="EO23" s="179"/>
      <c r="EP23" s="179"/>
      <c r="EQ23" s="181"/>
      <c r="ER23" s="136"/>
    </row>
    <row r="24" spans="1:148" ht="13.5" customHeight="1">
      <c r="A24" s="27"/>
      <c r="B24" s="70" t="s">
        <v>8</v>
      </c>
      <c r="C24" s="1"/>
      <c r="D24" s="5" t="s">
        <v>37</v>
      </c>
      <c r="E24" s="1"/>
      <c r="F24" s="1"/>
      <c r="G24" s="1"/>
      <c r="I24" s="100"/>
      <c r="J24" s="16"/>
      <c r="L24" t="s">
        <v>88</v>
      </c>
      <c r="M24" s="86" t="s">
        <v>175</v>
      </c>
      <c r="O24" s="92"/>
      <c r="P24" s="92" t="s">
        <v>31</v>
      </c>
      <c r="R24" s="135"/>
      <c r="S24" s="182">
        <f>IF(S25+U25=2,1,0)</f>
        <v>1</v>
      </c>
      <c r="T24" s="183"/>
      <c r="U24" s="183"/>
      <c r="V24" s="183"/>
      <c r="W24" s="184">
        <f>IF(W25+Y25=2,1,0)</f>
        <v>1</v>
      </c>
      <c r="X24" s="183"/>
      <c r="Y24" s="183"/>
      <c r="Z24" s="183"/>
      <c r="AA24" s="184">
        <f>IF(AA25+AC25=2,1,0)</f>
        <v>1</v>
      </c>
      <c r="AB24" s="183"/>
      <c r="AC24" s="183"/>
      <c r="AD24" s="185"/>
      <c r="AE24" s="123"/>
      <c r="AF24" s="182">
        <f>IF(AF25+AH25=2,1,0)</f>
        <v>1</v>
      </c>
      <c r="AG24" s="183"/>
      <c r="AH24" s="183"/>
      <c r="AI24" s="183"/>
      <c r="AJ24" s="184">
        <f>IF(AJ25+AL25=2,1,0)</f>
        <v>1</v>
      </c>
      <c r="AK24" s="183"/>
      <c r="AL24" s="183"/>
      <c r="AM24" s="183"/>
      <c r="AN24" s="184">
        <f>IF(AN25+AP25=2,1,0)</f>
        <v>1</v>
      </c>
      <c r="AO24" s="183"/>
      <c r="AP24" s="183"/>
      <c r="AQ24" s="185"/>
      <c r="AR24" s="123"/>
      <c r="AS24" s="182">
        <f>IF(AS25+AU25=2,1,0)</f>
        <v>1</v>
      </c>
      <c r="AT24" s="183"/>
      <c r="AU24" s="183"/>
      <c r="AV24" s="183"/>
      <c r="AW24" s="184">
        <f>IF(AW25+AY25=2,1,0)</f>
        <v>1</v>
      </c>
      <c r="AX24" s="183"/>
      <c r="AY24" s="183"/>
      <c r="AZ24" s="183"/>
      <c r="BA24" s="184">
        <f>IF(BA25+BC25=2,1,0)</f>
        <v>1</v>
      </c>
      <c r="BB24" s="183"/>
      <c r="BC24" s="183"/>
      <c r="BD24" s="185"/>
      <c r="BE24" s="123"/>
      <c r="BF24" s="182">
        <f>IF(BF25+BH25=2,1,0)</f>
        <v>1</v>
      </c>
      <c r="BG24" s="183"/>
      <c r="BH24" s="183"/>
      <c r="BI24" s="183"/>
      <c r="BJ24" s="184">
        <f>IF(BJ25+BL25=2,1,0)</f>
        <v>1</v>
      </c>
      <c r="BK24" s="183"/>
      <c r="BL24" s="183"/>
      <c r="BM24" s="183"/>
      <c r="BN24" s="184">
        <f>IF(BN25+BP25=2,1,0)</f>
        <v>1</v>
      </c>
      <c r="BO24" s="183"/>
      <c r="BP24" s="183"/>
      <c r="BQ24" s="185"/>
      <c r="BR24" s="123"/>
      <c r="BS24" s="182">
        <f>IF(BS25+BU25=2,1,0)</f>
        <v>1</v>
      </c>
      <c r="BT24" s="183"/>
      <c r="BU24" s="183"/>
      <c r="BV24" s="183"/>
      <c r="BW24" s="184">
        <f>IF(BW25+BY25=2,1,0)</f>
        <v>1</v>
      </c>
      <c r="BX24" s="183"/>
      <c r="BY24" s="183"/>
      <c r="BZ24" s="183"/>
      <c r="CA24" s="184">
        <f>IF(CA25+CC25=2,1,0)</f>
        <v>1</v>
      </c>
      <c r="CB24" s="183"/>
      <c r="CC24" s="183"/>
      <c r="CD24" s="185"/>
      <c r="CE24" s="123"/>
      <c r="CF24" s="182">
        <f>IF(CF25+CH25=2,1,0)</f>
        <v>1</v>
      </c>
      <c r="CG24" s="183"/>
      <c r="CH24" s="183"/>
      <c r="CI24" s="183"/>
      <c r="CJ24" s="184">
        <f>IF(CJ25+CL25=2,1,0)</f>
        <v>1</v>
      </c>
      <c r="CK24" s="183"/>
      <c r="CL24" s="183"/>
      <c r="CM24" s="183"/>
      <c r="CN24" s="184">
        <f>IF(CN25+CP25=2,1,0)</f>
        <v>1</v>
      </c>
      <c r="CO24" s="183"/>
      <c r="CP24" s="183"/>
      <c r="CQ24" s="185"/>
      <c r="CR24" s="123"/>
      <c r="CS24" s="182">
        <f>IF(CS25+CU25=2,1,0)</f>
        <v>1</v>
      </c>
      <c r="CT24" s="183"/>
      <c r="CU24" s="183"/>
      <c r="CV24" s="183"/>
      <c r="CW24" s="184">
        <f>IF(CW25+CY25=2,1,0)</f>
        <v>1</v>
      </c>
      <c r="CX24" s="183"/>
      <c r="CY24" s="183"/>
      <c r="CZ24" s="183"/>
      <c r="DA24" s="184">
        <f>IF(DA25+DC25=2,1,0)</f>
        <v>1</v>
      </c>
      <c r="DB24" s="183"/>
      <c r="DC24" s="183"/>
      <c r="DD24" s="185"/>
      <c r="DE24" s="123"/>
      <c r="DF24" s="182">
        <f>IF(DF25+DH25=2,1,0)</f>
        <v>1</v>
      </c>
      <c r="DG24" s="183"/>
      <c r="DH24" s="183"/>
      <c r="DI24" s="183"/>
      <c r="DJ24" s="184">
        <f>IF(DJ25+DL25=2,1,0)</f>
        <v>1</v>
      </c>
      <c r="DK24" s="183"/>
      <c r="DL24" s="183"/>
      <c r="DM24" s="183"/>
      <c r="DN24" s="184">
        <f>IF(DN25+DP25=2,1,0)</f>
        <v>1</v>
      </c>
      <c r="DO24" s="183"/>
      <c r="DP24" s="183"/>
      <c r="DQ24" s="185"/>
      <c r="DR24" s="123"/>
      <c r="DS24" s="182">
        <f>IF(DS25+DU25=2,1,0)</f>
        <v>1</v>
      </c>
      <c r="DT24" s="183"/>
      <c r="DU24" s="183"/>
      <c r="DV24" s="183"/>
      <c r="DW24" s="184">
        <f>IF(DW25+DY25=2,1,0)</f>
        <v>1</v>
      </c>
      <c r="DX24" s="183"/>
      <c r="DY24" s="183"/>
      <c r="DZ24" s="183"/>
      <c r="EA24" s="184">
        <f>IF(EA25+EC25=2,1,0)</f>
        <v>1</v>
      </c>
      <c r="EB24" s="183"/>
      <c r="EC24" s="183"/>
      <c r="ED24" s="185"/>
      <c r="EE24" s="123"/>
      <c r="EF24" s="182">
        <f>IF(EF25+EH25=2,1,0)</f>
        <v>1</v>
      </c>
      <c r="EG24" s="183"/>
      <c r="EH24" s="183"/>
      <c r="EI24" s="183"/>
      <c r="EJ24" s="184">
        <f>IF(EJ25+EL25=2,1,0)</f>
        <v>1</v>
      </c>
      <c r="EK24" s="183"/>
      <c r="EL24" s="183"/>
      <c r="EM24" s="183"/>
      <c r="EN24" s="184">
        <f>IF(EN25+EP25=2,1,0)</f>
        <v>1</v>
      </c>
      <c r="EO24" s="183"/>
      <c r="EP24" s="183"/>
      <c r="EQ24" s="185"/>
      <c r="ER24" s="136"/>
    </row>
    <row r="25" spans="1:148" ht="13.5" customHeight="1" thickBot="1">
      <c r="A25" s="1"/>
      <c r="B25" s="69"/>
      <c r="C25" s="1"/>
      <c r="D25" s="1"/>
      <c r="E25" s="1"/>
      <c r="F25" s="1"/>
      <c r="G25" s="1"/>
      <c r="I25" s="1"/>
      <c r="J25" s="16"/>
      <c r="L25" t="s">
        <v>89</v>
      </c>
      <c r="M25" s="86" t="s">
        <v>158</v>
      </c>
      <c r="O25" s="92"/>
      <c r="P25" s="92" t="s">
        <v>32</v>
      </c>
      <c r="R25" s="135"/>
      <c r="S25" s="186">
        <f>IF(S26+T26=2,1,0)</f>
        <v>1</v>
      </c>
      <c r="T25" s="183"/>
      <c r="U25" s="183">
        <f>IF(U26+V26=2,1,0)</f>
        <v>1</v>
      </c>
      <c r="V25" s="183"/>
      <c r="W25" s="183">
        <f>IF(W26+X26=2,1,0)</f>
        <v>1</v>
      </c>
      <c r="X25" s="183"/>
      <c r="Y25" s="183">
        <f>IF(Y26+Z26=2,1,0)</f>
        <v>1</v>
      </c>
      <c r="Z25" s="183"/>
      <c r="AA25" s="183">
        <f>IF(AA26+AB26=2,1,0)</f>
        <v>1</v>
      </c>
      <c r="AB25" s="183"/>
      <c r="AC25" s="183">
        <f>IF(AC26+AD26=2,1,0)</f>
        <v>1</v>
      </c>
      <c r="AD25" s="185"/>
      <c r="AE25" s="123"/>
      <c r="AF25" s="186">
        <f>IF(AF26+AG26=2,1,0)</f>
        <v>1</v>
      </c>
      <c r="AG25" s="183"/>
      <c r="AH25" s="183">
        <f>IF(AH26+AI26=2,1,0)</f>
        <v>1</v>
      </c>
      <c r="AI25" s="183"/>
      <c r="AJ25" s="183">
        <f>IF(AJ26+AK26=2,1,0)</f>
        <v>1</v>
      </c>
      <c r="AK25" s="183"/>
      <c r="AL25" s="183">
        <f>IF(AL26+AM26=2,1,0)</f>
        <v>1</v>
      </c>
      <c r="AM25" s="183"/>
      <c r="AN25" s="183">
        <f>IF(AN26+AO26=2,1,0)</f>
        <v>1</v>
      </c>
      <c r="AO25" s="183"/>
      <c r="AP25" s="183">
        <f>IF(AP26+AQ26=2,1,0)</f>
        <v>1</v>
      </c>
      <c r="AQ25" s="185"/>
      <c r="AR25" s="123"/>
      <c r="AS25" s="186">
        <f>IF(AS26+AT26=2,1,0)</f>
        <v>1</v>
      </c>
      <c r="AT25" s="183"/>
      <c r="AU25" s="183">
        <f>IF(AU26+AV26=2,1,0)</f>
        <v>1</v>
      </c>
      <c r="AV25" s="183"/>
      <c r="AW25" s="183">
        <f>IF(AW26+AX26=2,1,0)</f>
        <v>1</v>
      </c>
      <c r="AX25" s="183"/>
      <c r="AY25" s="183">
        <f>IF(AY26+AZ26=2,1,0)</f>
        <v>1</v>
      </c>
      <c r="AZ25" s="183"/>
      <c r="BA25" s="183">
        <f>IF(BA26+BB26=2,1,0)</f>
        <v>1</v>
      </c>
      <c r="BB25" s="183"/>
      <c r="BC25" s="183">
        <f>IF(BC26+BD26=2,1,0)</f>
        <v>1</v>
      </c>
      <c r="BD25" s="185"/>
      <c r="BE25" s="123"/>
      <c r="BF25" s="186">
        <f>IF(BF26+BG26=2,1,0)</f>
        <v>1</v>
      </c>
      <c r="BG25" s="183"/>
      <c r="BH25" s="183">
        <f>IF(BH26+BI26=2,1,0)</f>
        <v>1</v>
      </c>
      <c r="BI25" s="183"/>
      <c r="BJ25" s="183">
        <f>IF(BJ26+BK26=2,1,0)</f>
        <v>1</v>
      </c>
      <c r="BK25" s="183"/>
      <c r="BL25" s="183">
        <f>IF(BL26+BM26=2,1,0)</f>
        <v>1</v>
      </c>
      <c r="BM25" s="183"/>
      <c r="BN25" s="183">
        <f>IF(BN26+BO26=2,1,0)</f>
        <v>1</v>
      </c>
      <c r="BO25" s="183"/>
      <c r="BP25" s="183">
        <f>IF(BP26+BQ26=2,1,0)</f>
        <v>1</v>
      </c>
      <c r="BQ25" s="185"/>
      <c r="BR25" s="123"/>
      <c r="BS25" s="186">
        <f>IF(BS26+BT26=2,1,0)</f>
        <v>1</v>
      </c>
      <c r="BT25" s="183"/>
      <c r="BU25" s="183">
        <f>IF(BU26+BV26=2,1,0)</f>
        <v>1</v>
      </c>
      <c r="BV25" s="183"/>
      <c r="BW25" s="183">
        <f>IF(BW26+BX26=2,1,0)</f>
        <v>1</v>
      </c>
      <c r="BX25" s="183"/>
      <c r="BY25" s="183">
        <f>IF(BY26+BZ26=2,1,0)</f>
        <v>1</v>
      </c>
      <c r="BZ25" s="183"/>
      <c r="CA25" s="183">
        <f>IF(CA26+CB26=2,1,0)</f>
        <v>1</v>
      </c>
      <c r="CB25" s="183"/>
      <c r="CC25" s="183">
        <f>IF(CC26+CD26=2,1,0)</f>
        <v>1</v>
      </c>
      <c r="CD25" s="185"/>
      <c r="CE25" s="123"/>
      <c r="CF25" s="186">
        <f>IF(CF26+CG26=2,1,0)</f>
        <v>1</v>
      </c>
      <c r="CG25" s="183"/>
      <c r="CH25" s="183">
        <f>IF(CH26+CI26=2,1,0)</f>
        <v>1</v>
      </c>
      <c r="CI25" s="183"/>
      <c r="CJ25" s="183">
        <f>IF(CJ26+CK26=2,1,0)</f>
        <v>1</v>
      </c>
      <c r="CK25" s="183"/>
      <c r="CL25" s="183">
        <f>IF(CL26+CM26=2,1,0)</f>
        <v>1</v>
      </c>
      <c r="CM25" s="183"/>
      <c r="CN25" s="183">
        <f>IF(CN26+CO26=2,1,0)</f>
        <v>1</v>
      </c>
      <c r="CO25" s="183"/>
      <c r="CP25" s="183">
        <f>IF(CP26+CQ26=2,1,0)</f>
        <v>1</v>
      </c>
      <c r="CQ25" s="185"/>
      <c r="CR25" s="123"/>
      <c r="CS25" s="186">
        <f>IF(CS26+CT26=2,1,0)</f>
        <v>1</v>
      </c>
      <c r="CT25" s="183"/>
      <c r="CU25" s="183">
        <f>IF(CU26+CV26=2,1,0)</f>
        <v>1</v>
      </c>
      <c r="CV25" s="183"/>
      <c r="CW25" s="183">
        <f>IF(CW26+CX26=2,1,0)</f>
        <v>1</v>
      </c>
      <c r="CX25" s="183"/>
      <c r="CY25" s="183">
        <f>IF(CY26+CZ26=2,1,0)</f>
        <v>1</v>
      </c>
      <c r="CZ25" s="183"/>
      <c r="DA25" s="183">
        <f>IF(DA26+DB26=2,1,0)</f>
        <v>1</v>
      </c>
      <c r="DB25" s="183"/>
      <c r="DC25" s="183">
        <f>IF(DC26+DD26=2,1,0)</f>
        <v>1</v>
      </c>
      <c r="DD25" s="185"/>
      <c r="DE25" s="123"/>
      <c r="DF25" s="186">
        <f>IF(DF26+DG26=2,1,0)</f>
        <v>1</v>
      </c>
      <c r="DG25" s="183"/>
      <c r="DH25" s="183">
        <f>IF(DH26+DI26=2,1,0)</f>
        <v>1</v>
      </c>
      <c r="DI25" s="183"/>
      <c r="DJ25" s="183">
        <f>IF(DJ26+DK26=2,1,0)</f>
        <v>1</v>
      </c>
      <c r="DK25" s="183"/>
      <c r="DL25" s="183">
        <f>IF(DL26+DM26=2,1,0)</f>
        <v>1</v>
      </c>
      <c r="DM25" s="183"/>
      <c r="DN25" s="183">
        <f>IF(DN26+DO26=2,1,0)</f>
        <v>1</v>
      </c>
      <c r="DO25" s="183"/>
      <c r="DP25" s="183">
        <f>IF(DP26+DQ26=2,1,0)</f>
        <v>1</v>
      </c>
      <c r="DQ25" s="185"/>
      <c r="DR25" s="123"/>
      <c r="DS25" s="186">
        <f>IF(DS26+DT26=2,1,0)</f>
        <v>1</v>
      </c>
      <c r="DT25" s="183"/>
      <c r="DU25" s="183">
        <f>IF(DU26+DV26=2,1,0)</f>
        <v>1</v>
      </c>
      <c r="DV25" s="183"/>
      <c r="DW25" s="183">
        <f>IF(DW26+DX26=2,1,0)</f>
        <v>1</v>
      </c>
      <c r="DX25" s="183"/>
      <c r="DY25" s="183">
        <f>IF(DY26+DZ26=2,1,0)</f>
        <v>1</v>
      </c>
      <c r="DZ25" s="183"/>
      <c r="EA25" s="183">
        <f>IF(EA26+EB26=2,1,0)</f>
        <v>1</v>
      </c>
      <c r="EB25" s="183"/>
      <c r="EC25" s="183">
        <f>IF(EC26+ED26=2,1,0)</f>
        <v>1</v>
      </c>
      <c r="ED25" s="185"/>
      <c r="EE25" s="123"/>
      <c r="EF25" s="186">
        <f>IF(EF26+EG26=2,1,0)</f>
        <v>1</v>
      </c>
      <c r="EG25" s="183"/>
      <c r="EH25" s="183">
        <f>IF(EH26+EI26=2,1,0)</f>
        <v>1</v>
      </c>
      <c r="EI25" s="183"/>
      <c r="EJ25" s="183">
        <f>IF(EJ26+EK26=2,1,0)</f>
        <v>1</v>
      </c>
      <c r="EK25" s="183"/>
      <c r="EL25" s="183">
        <f>IF(EL26+EM26=2,1,0)</f>
        <v>1</v>
      </c>
      <c r="EM25" s="183"/>
      <c r="EN25" s="183">
        <f>IF(EN26+EO26=2,1,0)</f>
        <v>1</v>
      </c>
      <c r="EO25" s="183"/>
      <c r="EP25" s="183">
        <f>IF(EP26+EQ26=2,1,0)</f>
        <v>1</v>
      </c>
      <c r="EQ25" s="185"/>
      <c r="ER25" s="136"/>
    </row>
    <row r="26" spans="1:148" ht="13.5" customHeight="1" thickBot="1">
      <c r="A26" s="1"/>
      <c r="B26" s="1"/>
      <c r="C26" s="1"/>
      <c r="D26" s="1"/>
      <c r="E26" s="1"/>
      <c r="F26" s="1"/>
      <c r="G26" s="1"/>
      <c r="H26" s="1"/>
      <c r="I26" s="1"/>
      <c r="J26" s="16"/>
      <c r="L26" t="s">
        <v>90</v>
      </c>
      <c r="M26" s="86" t="s">
        <v>159</v>
      </c>
      <c r="O26" s="92"/>
      <c r="P26" s="92" t="s">
        <v>33</v>
      </c>
      <c r="R26" s="135"/>
      <c r="S26" s="107">
        <f>IF(ЗАЯВКА!$D$18&gt;=$B$49,1,0)</f>
        <v>1</v>
      </c>
      <c r="T26" s="108">
        <f>IF(ЗАЯВКА!$D$18&lt;=$D$49,1,0)</f>
        <v>1</v>
      </c>
      <c r="U26" s="108">
        <f>IF(ЗАЯВКА!$K$18&gt;=$I$49,1,0)</f>
        <v>1</v>
      </c>
      <c r="V26" s="109">
        <f>IF(ЗАЯВКА!$K$18&lt;=$J$49,1,0)</f>
        <v>1</v>
      </c>
      <c r="W26" s="108">
        <f>IF(ЗАЯВКА!$D$18&gt;=$B$50,1,0)</f>
        <v>1</v>
      </c>
      <c r="X26" s="108">
        <f>IF(ЗАЯВКА!$D$18&lt;=$D$50,1,0)</f>
        <v>1</v>
      </c>
      <c r="Y26" s="108">
        <f>IF(ЗАЯВКА!$K$18&gt;=$I$50,1,0)</f>
        <v>1</v>
      </c>
      <c r="Z26" s="109">
        <f>IF(ЗАЯВКА!$K$18&lt;=$J$50,1,0)</f>
        <v>1</v>
      </c>
      <c r="AA26" s="108">
        <f>IF(ЗАЯВКА!$D$18&gt;=$B$51,1,0)</f>
        <v>1</v>
      </c>
      <c r="AB26" s="108">
        <f>IF(ЗАЯВКА!$D$18&lt;=$D$51,1,0)</f>
        <v>1</v>
      </c>
      <c r="AC26" s="108">
        <f>IF(ЗАЯВКА!$K$18&gt;=$I$51,1,0)</f>
        <v>1</v>
      </c>
      <c r="AD26" s="110">
        <f>IF(ЗАЯВКА!$K$18&lt;=$J$51,1,0)</f>
        <v>1</v>
      </c>
      <c r="AE26" s="123"/>
      <c r="AF26" s="107">
        <f>IF(ЗАЯВКА!$D$19&gt;=$B$49,1,0)</f>
        <v>1</v>
      </c>
      <c r="AG26" s="108">
        <f>IF(ЗАЯВКА!$D$19&lt;=$D$49,1,0)</f>
        <v>1</v>
      </c>
      <c r="AH26" s="108">
        <f>IF(ЗАЯВКА!$K$19&gt;=$I$49,1,0)</f>
        <v>1</v>
      </c>
      <c r="AI26" s="109">
        <f>IF(ЗАЯВКА!$K$19&lt;=$J$49,1,0)</f>
        <v>1</v>
      </c>
      <c r="AJ26" s="108">
        <f>IF(ЗАЯВКА!$D$19&gt;=$B$50,1,0)</f>
        <v>1</v>
      </c>
      <c r="AK26" s="108">
        <f>IF(ЗАЯВКА!$D$19&lt;=$D$50,1,0)</f>
        <v>1</v>
      </c>
      <c r="AL26" s="108">
        <f>IF(ЗАЯВКА!$K$19&gt;=$I$50,1,0)</f>
        <v>1</v>
      </c>
      <c r="AM26" s="109">
        <f>IF(ЗАЯВКА!$K$19&lt;=$J$50,1,0)</f>
        <v>1</v>
      </c>
      <c r="AN26" s="108">
        <f>IF(ЗАЯВКА!$D$19&gt;=$B$51,1,0)</f>
        <v>1</v>
      </c>
      <c r="AO26" s="108">
        <f>IF(ЗАЯВКА!$D$19&lt;=$D$51,1,0)</f>
        <v>1</v>
      </c>
      <c r="AP26" s="108">
        <f>IF(ЗАЯВКА!$K$19&gt;=$I$51,1,0)</f>
        <v>1</v>
      </c>
      <c r="AQ26" s="110">
        <f>IF(ЗАЯВКА!$K$19&lt;=$J$51,1,0)</f>
        <v>1</v>
      </c>
      <c r="AR26" s="123"/>
      <c r="AS26" s="107">
        <f>IF(ЗАЯВКА!$D$20&gt;=$B$49,1,0)</f>
        <v>1</v>
      </c>
      <c r="AT26" s="108">
        <f>IF(ЗАЯВКА!$D$20&lt;=$D$49,1,0)</f>
        <v>1</v>
      </c>
      <c r="AU26" s="108">
        <f>IF(ЗАЯВКА!$K$20&gt;=$I$49,1,0)</f>
        <v>1</v>
      </c>
      <c r="AV26" s="109">
        <f>IF(ЗАЯВКА!$K$20&lt;=$J$49,1,0)</f>
        <v>1</v>
      </c>
      <c r="AW26" s="108">
        <f>IF(ЗАЯВКА!$D$20&gt;=$B$50,1,0)</f>
        <v>1</v>
      </c>
      <c r="AX26" s="108">
        <f>IF(ЗАЯВКА!$D$20&lt;=$D$50,1,0)</f>
        <v>1</v>
      </c>
      <c r="AY26" s="108">
        <f>IF(ЗАЯВКА!$K$20&gt;=$I$50,1,0)</f>
        <v>1</v>
      </c>
      <c r="AZ26" s="109">
        <f>IF(ЗАЯВКА!$K$20&lt;=$J$50,1,0)</f>
        <v>1</v>
      </c>
      <c r="BA26" s="108">
        <f>IF(ЗАЯВКА!$D$20&gt;=$B$51,1,0)</f>
        <v>1</v>
      </c>
      <c r="BB26" s="108">
        <f>IF(ЗАЯВКА!$D$20&lt;=$D$51,1,0)</f>
        <v>1</v>
      </c>
      <c r="BC26" s="108">
        <f>IF(ЗАЯВКА!$K$20&gt;=$I$51,1,0)</f>
        <v>1</v>
      </c>
      <c r="BD26" s="110">
        <f>IF(ЗАЯВКА!$K$20&lt;=$J$51,1,0)</f>
        <v>1</v>
      </c>
      <c r="BE26" s="123"/>
      <c r="BF26" s="107">
        <f>IF(ЗАЯВКА!$D$21&gt;=$B$49,1,0)</f>
        <v>1</v>
      </c>
      <c r="BG26" s="108">
        <f>IF(ЗАЯВКА!$D$21&lt;=$D$49,1,0)</f>
        <v>1</v>
      </c>
      <c r="BH26" s="108">
        <f>IF(ЗАЯВКА!$K$21&gt;=$I$49,1,0)</f>
        <v>1</v>
      </c>
      <c r="BI26" s="109">
        <f>IF(ЗАЯВКА!$K$21&lt;=$J$49,1,0)</f>
        <v>1</v>
      </c>
      <c r="BJ26" s="108">
        <f>IF(ЗАЯВКА!$D$21&gt;=$B$50,1,0)</f>
        <v>1</v>
      </c>
      <c r="BK26" s="108">
        <f>IF(ЗАЯВКА!$D$21&lt;=$D$50,1,0)</f>
        <v>1</v>
      </c>
      <c r="BL26" s="108">
        <f>IF(ЗАЯВКА!$K$21&gt;=$I$50,1,0)</f>
        <v>1</v>
      </c>
      <c r="BM26" s="109">
        <f>IF(ЗАЯВКА!$K$21&lt;=$J$50,1,0)</f>
        <v>1</v>
      </c>
      <c r="BN26" s="108">
        <f>IF(ЗАЯВКА!$D$21&gt;=$B$51,1,0)</f>
        <v>1</v>
      </c>
      <c r="BO26" s="108">
        <f>IF(ЗАЯВКА!$D$21&lt;=$D$51,1,0)</f>
        <v>1</v>
      </c>
      <c r="BP26" s="108">
        <f>IF(ЗАЯВКА!$K$21&gt;=$I$51,1,0)</f>
        <v>1</v>
      </c>
      <c r="BQ26" s="110">
        <f>IF(ЗАЯВКА!$K$21&lt;=$J$51,1,0)</f>
        <v>1</v>
      </c>
      <c r="BR26" s="123"/>
      <c r="BS26" s="107">
        <f>IF(ЗАЯВКА!$D$22&gt;=$B$49,1,0)</f>
        <v>1</v>
      </c>
      <c r="BT26" s="108">
        <f>IF(ЗАЯВКА!$D$22&lt;=$D$49,1,0)</f>
        <v>1</v>
      </c>
      <c r="BU26" s="108">
        <f>IF(ЗАЯВКА!$K$22&gt;=$I$49,1,0)</f>
        <v>1</v>
      </c>
      <c r="BV26" s="109">
        <f>IF(ЗАЯВКА!$K$22&lt;=$J$49,1,0)</f>
        <v>1</v>
      </c>
      <c r="BW26" s="108">
        <f>IF(ЗАЯВКА!$D$22&gt;=$B$50,1,0)</f>
        <v>1</v>
      </c>
      <c r="BX26" s="108">
        <f>IF(ЗАЯВКА!$D$22&lt;=$D$50,1,0)</f>
        <v>1</v>
      </c>
      <c r="BY26" s="108">
        <f>IF(ЗАЯВКА!$K$22&gt;=$I$50,1,0)</f>
        <v>1</v>
      </c>
      <c r="BZ26" s="109">
        <f>IF(ЗАЯВКА!$K$22&lt;=$J$50,1,0)</f>
        <v>1</v>
      </c>
      <c r="CA26" s="108">
        <f>IF(ЗАЯВКА!$D$22&gt;=$B$51,1,0)</f>
        <v>1</v>
      </c>
      <c r="CB26" s="108">
        <f>IF(ЗАЯВКА!$D$22&lt;=$D$51,1,0)</f>
        <v>1</v>
      </c>
      <c r="CC26" s="108">
        <f>IF(ЗАЯВКА!$K$22&gt;=$I$51,1,0)</f>
        <v>1</v>
      </c>
      <c r="CD26" s="110">
        <f>IF(ЗАЯВКА!$K$22&lt;=$J$51,1,0)</f>
        <v>1</v>
      </c>
      <c r="CE26" s="123"/>
      <c r="CF26" s="107">
        <f>IF(ЗАЯВКА!$D$23&gt;=$B$49,1,0)</f>
        <v>1</v>
      </c>
      <c r="CG26" s="108">
        <f>IF(ЗАЯВКА!$D$23&lt;=$D$49,1,0)</f>
        <v>1</v>
      </c>
      <c r="CH26" s="108">
        <f>IF(ЗАЯВКА!$K$23&gt;=$I$49,1,0)</f>
        <v>1</v>
      </c>
      <c r="CI26" s="109">
        <f>IF(ЗАЯВКА!$K$23&lt;=$J$49,1,0)</f>
        <v>1</v>
      </c>
      <c r="CJ26" s="108">
        <f>IF(ЗАЯВКА!$D$23&gt;=$B$50,1,0)</f>
        <v>1</v>
      </c>
      <c r="CK26" s="108">
        <f>IF(ЗАЯВКА!$D$23&lt;=$D$50,1,0)</f>
        <v>1</v>
      </c>
      <c r="CL26" s="108">
        <f>IF(ЗАЯВКА!$K$23&gt;=$I$50,1,0)</f>
        <v>1</v>
      </c>
      <c r="CM26" s="109">
        <f>IF(ЗАЯВКА!$K$23&lt;=$J$50,1,0)</f>
        <v>1</v>
      </c>
      <c r="CN26" s="108">
        <f>IF(ЗАЯВКА!$D$23&gt;=$B$51,1,0)</f>
        <v>1</v>
      </c>
      <c r="CO26" s="108">
        <f>IF(ЗАЯВКА!$D$23&lt;=$D$51,1,0)</f>
        <v>1</v>
      </c>
      <c r="CP26" s="108">
        <f>IF(ЗАЯВКА!$K$23&gt;=$I$51,1,0)</f>
        <v>1</v>
      </c>
      <c r="CQ26" s="110">
        <f>IF(ЗАЯВКА!$K$23&lt;=$J$51,1,0)</f>
        <v>1</v>
      </c>
      <c r="CR26" s="123"/>
      <c r="CS26" s="107">
        <f>IF(ЗАЯВКА!$D$24&gt;=$B$49,1,0)</f>
        <v>1</v>
      </c>
      <c r="CT26" s="108">
        <f>IF(ЗАЯВКА!$D$24&lt;=$D$49,1,0)</f>
        <v>1</v>
      </c>
      <c r="CU26" s="108">
        <f>IF(ЗАЯВКА!$K$24&gt;=$I$49,1,0)</f>
        <v>1</v>
      </c>
      <c r="CV26" s="109">
        <f>IF(ЗАЯВКА!$K$24&lt;=$J$49,1,0)</f>
        <v>1</v>
      </c>
      <c r="CW26" s="108">
        <f>IF(ЗАЯВКА!$D$24&gt;=$B$50,1,0)</f>
        <v>1</v>
      </c>
      <c r="CX26" s="108">
        <f>IF(ЗАЯВКА!$D$24&lt;=$D$50,1,0)</f>
        <v>1</v>
      </c>
      <c r="CY26" s="108">
        <f>IF(ЗАЯВКА!$K$24&gt;=$I$50,1,0)</f>
        <v>1</v>
      </c>
      <c r="CZ26" s="109">
        <f>IF(ЗАЯВКА!$K$24&lt;=$J$50,1,0)</f>
        <v>1</v>
      </c>
      <c r="DA26" s="108">
        <f>IF(ЗАЯВКА!$D$24&gt;=$B$51,1,0)</f>
        <v>1</v>
      </c>
      <c r="DB26" s="108">
        <f>IF(ЗАЯВКА!$D$24&lt;=$D$51,1,0)</f>
        <v>1</v>
      </c>
      <c r="DC26" s="108">
        <f>IF(ЗАЯВКА!$K$24&gt;=$I$51,1,0)</f>
        <v>1</v>
      </c>
      <c r="DD26" s="110">
        <f>IF(ЗАЯВКА!$K$24&lt;=$J$51,1,0)</f>
        <v>1</v>
      </c>
      <c r="DE26" s="123"/>
      <c r="DF26" s="107">
        <f>IF(ЗАЯВКА!$D$25&gt;=$B$49,1,0)</f>
        <v>1</v>
      </c>
      <c r="DG26" s="108">
        <f>IF(ЗАЯВКА!$D$25&lt;=$D$49,1,0)</f>
        <v>1</v>
      </c>
      <c r="DH26" s="108">
        <f>IF(ЗАЯВКА!$K$25&gt;=$I$49,1,0)</f>
        <v>1</v>
      </c>
      <c r="DI26" s="109">
        <f>IF(ЗАЯВКА!$K$25&lt;=$J$49,1,0)</f>
        <v>1</v>
      </c>
      <c r="DJ26" s="108">
        <f>IF(ЗАЯВКА!$D$25&gt;=$B$50,1,0)</f>
        <v>1</v>
      </c>
      <c r="DK26" s="108">
        <f>IF(ЗАЯВКА!$D$25&lt;=$D$50,1,0)</f>
        <v>1</v>
      </c>
      <c r="DL26" s="108">
        <f>IF(ЗАЯВКА!$K$25&gt;=$I$50,1,0)</f>
        <v>1</v>
      </c>
      <c r="DM26" s="109">
        <f>IF(ЗАЯВКА!$K$25&lt;=$J$50,1,0)</f>
        <v>1</v>
      </c>
      <c r="DN26" s="108">
        <f>IF(ЗАЯВКА!$D$25&gt;=$B$51,1,0)</f>
        <v>1</v>
      </c>
      <c r="DO26" s="108">
        <f>IF(ЗАЯВКА!$D$25&lt;=$D$51,1,0)</f>
        <v>1</v>
      </c>
      <c r="DP26" s="108">
        <f>IF(ЗАЯВКА!$K$25&gt;=$I$51,1,0)</f>
        <v>1</v>
      </c>
      <c r="DQ26" s="110">
        <f>IF(ЗАЯВКА!$K$25&lt;=$J$51,1,0)</f>
        <v>1</v>
      </c>
      <c r="DR26" s="123"/>
      <c r="DS26" s="107">
        <f>IF(ЗАЯВКА!$D$26&gt;=$B$49,1,0)</f>
        <v>1</v>
      </c>
      <c r="DT26" s="108">
        <f>IF(ЗАЯВКА!$D$26&lt;=$D$49,1,0)</f>
        <v>1</v>
      </c>
      <c r="DU26" s="108">
        <f>IF(ЗАЯВКА!$K$26&gt;=$I$49,1,0)</f>
        <v>1</v>
      </c>
      <c r="DV26" s="109">
        <f>IF(ЗАЯВКА!$K$26&lt;=$J$49,1,0)</f>
        <v>1</v>
      </c>
      <c r="DW26" s="108">
        <f>IF(ЗАЯВКА!$D$26&gt;=$B$50,1,0)</f>
        <v>1</v>
      </c>
      <c r="DX26" s="108">
        <f>IF(ЗАЯВКА!$D$26&lt;=$D$50,1,0)</f>
        <v>1</v>
      </c>
      <c r="DY26" s="108">
        <f>IF(ЗАЯВКА!$K$26&gt;=$I$50,1,0)</f>
        <v>1</v>
      </c>
      <c r="DZ26" s="109">
        <f>IF(ЗАЯВКА!$K$26&lt;=$J$50,1,0)</f>
        <v>1</v>
      </c>
      <c r="EA26" s="108">
        <f>IF(ЗАЯВКА!$D$26&gt;=$B$51,1,0)</f>
        <v>1</v>
      </c>
      <c r="EB26" s="108">
        <f>IF(ЗАЯВКА!$D$26&lt;=$D$51,1,0)</f>
        <v>1</v>
      </c>
      <c r="EC26" s="108">
        <f>IF(ЗАЯВКА!$K$26&gt;=$I$51,1,0)</f>
        <v>1</v>
      </c>
      <c r="ED26" s="110">
        <f>IF(ЗАЯВКА!$K$26&lt;=$J$51,1,0)</f>
        <v>1</v>
      </c>
      <c r="EE26" s="123"/>
      <c r="EF26" s="107">
        <f>IF(ЗАЯВКА!$D$27&gt;=$B$49,1,0)</f>
        <v>1</v>
      </c>
      <c r="EG26" s="108">
        <f>IF(ЗАЯВКА!$D$27&lt;=$D$49,1,0)</f>
        <v>1</v>
      </c>
      <c r="EH26" s="108">
        <f>IF(ЗАЯВКА!$K$27&gt;=$I$49,1,0)</f>
        <v>1</v>
      </c>
      <c r="EI26" s="109">
        <f>IF(ЗАЯВКА!$K$27&lt;=$J$49,1,0)</f>
        <v>1</v>
      </c>
      <c r="EJ26" s="108">
        <f>IF(ЗАЯВКА!$D$27&gt;=$B$50,1,0)</f>
        <v>1</v>
      </c>
      <c r="EK26" s="108">
        <f>IF(ЗАЯВКА!$D$27&lt;=$D$50,1,0)</f>
        <v>1</v>
      </c>
      <c r="EL26" s="108">
        <f>IF(ЗАЯВКА!$K$27&gt;=$I$50,1,0)</f>
        <v>1</v>
      </c>
      <c r="EM26" s="109">
        <f>IF(ЗАЯВКА!$K$27&lt;=$J$50,1,0)</f>
        <v>1</v>
      </c>
      <c r="EN26" s="108">
        <f>IF(ЗАЯВКА!$D$27&gt;=$B$51,1,0)</f>
        <v>1</v>
      </c>
      <c r="EO26" s="108">
        <f>IF(ЗАЯВКА!$D$27&lt;=$D$51,1,0)</f>
        <v>1</v>
      </c>
      <c r="EP26" s="108">
        <f>IF(ЗАЯВКА!$K$27&gt;=$I$51,1,0)</f>
        <v>1</v>
      </c>
      <c r="EQ26" s="110">
        <f>IF(ЗАЯВКА!$K$27&lt;=$J$51,1,0)</f>
        <v>1</v>
      </c>
      <c r="ER26" s="136"/>
    </row>
    <row r="27" spans="1:148" ht="13.5" customHeight="1" thickBo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L27" t="s">
        <v>91</v>
      </c>
      <c r="M27" s="86" t="s">
        <v>176</v>
      </c>
      <c r="O27" s="92"/>
      <c r="P27" s="92" t="s">
        <v>34</v>
      </c>
      <c r="R27" s="137" t="s">
        <v>194</v>
      </c>
      <c r="S27" s="178">
        <f>IF(S28+W28+AA28&gt;0,IF(ЗАЯВКА!$F$18=SYSTEM!$D$53,1,0),0)</f>
        <v>1</v>
      </c>
      <c r="T27" s="179"/>
      <c r="U27" s="179"/>
      <c r="V27" s="179"/>
      <c r="W27" s="179"/>
      <c r="X27" s="179"/>
      <c r="Y27" s="180">
        <f>IF(S28+W28+AA28&gt;0,IF(ЗАЯВКА!$F$18=SYSTEM!$F$53,1,0),0)</f>
        <v>1</v>
      </c>
      <c r="Z27" s="179"/>
      <c r="AA27" s="179"/>
      <c r="AB27" s="179"/>
      <c r="AC27" s="179"/>
      <c r="AD27" s="181"/>
      <c r="AE27" s="123"/>
      <c r="AF27" s="178">
        <f>IF(AF28+AJ28+AN28&gt;0,IF(ЗАЯВКА!$F$19=SYSTEM!$D$53,1,0),0)</f>
        <v>1</v>
      </c>
      <c r="AG27" s="179"/>
      <c r="AH27" s="179"/>
      <c r="AI27" s="179"/>
      <c r="AJ27" s="179"/>
      <c r="AK27" s="192"/>
      <c r="AL27" s="180">
        <f>IF(AF28+AJ28+AN28&gt;0,IF(ЗАЯВКА!$F$19=SYSTEM!$F$53,1,0),0)</f>
        <v>1</v>
      </c>
      <c r="AM27" s="179"/>
      <c r="AN27" s="179"/>
      <c r="AO27" s="179"/>
      <c r="AP27" s="179"/>
      <c r="AQ27" s="181"/>
      <c r="AR27" s="123"/>
      <c r="AS27" s="178">
        <f>IF(AS28+AW28+BA28&gt;0,IF(ЗАЯВКА!$F$20=SYSTEM!$D$53,1,0),0)</f>
        <v>1</v>
      </c>
      <c r="AT27" s="179"/>
      <c r="AU27" s="179"/>
      <c r="AV27" s="179"/>
      <c r="AW27" s="179"/>
      <c r="AX27" s="179"/>
      <c r="AY27" s="180">
        <f>IF(AS28+AW28+BA28&gt;0,IF(ЗАЯВКА!$F$20=SYSTEM!$F$53,1,0),0)</f>
        <v>1</v>
      </c>
      <c r="AZ27" s="179"/>
      <c r="BA27" s="179"/>
      <c r="BB27" s="179"/>
      <c r="BC27" s="179"/>
      <c r="BD27" s="181"/>
      <c r="BE27" s="123"/>
      <c r="BF27" s="178">
        <f>IF(BF28+BJ28+BN28&gt;0,IF(ЗАЯВКА!$F$21=SYSTEM!$D$53,1,0),0)</f>
        <v>1</v>
      </c>
      <c r="BG27" s="179"/>
      <c r="BH27" s="179"/>
      <c r="BI27" s="179"/>
      <c r="BJ27" s="179"/>
      <c r="BK27" s="179"/>
      <c r="BL27" s="180">
        <f>IF(BF28+BJ28+BN28&gt;0,IF(ЗАЯВКА!$F$21=SYSTEM!$F$53,1,0),0)</f>
        <v>1</v>
      </c>
      <c r="BM27" s="179"/>
      <c r="BN27" s="179"/>
      <c r="BO27" s="179"/>
      <c r="BP27" s="179"/>
      <c r="BQ27" s="181"/>
      <c r="BR27" s="123"/>
      <c r="BS27" s="178">
        <f>IF(BS28+BW28+CA28&gt;0,IF(ЗАЯВКА!$F$22=SYSTEM!$D$53,1,0),0)</f>
        <v>1</v>
      </c>
      <c r="BT27" s="179"/>
      <c r="BU27" s="179"/>
      <c r="BV27" s="179"/>
      <c r="BW27" s="179"/>
      <c r="BX27" s="179"/>
      <c r="BY27" s="180">
        <f>IF(BS28+BW28+CA28&gt;0,IF(ЗАЯВКА!$F$22=SYSTEM!$F$53,1,0),0)</f>
        <v>1</v>
      </c>
      <c r="BZ27" s="179"/>
      <c r="CA27" s="179"/>
      <c r="CB27" s="179"/>
      <c r="CC27" s="179"/>
      <c r="CD27" s="181"/>
      <c r="CE27" s="123"/>
      <c r="CF27" s="178">
        <f>IF(CF28+CJ28+CN28&gt;0,IF(ЗАЯВКА!$F$23=SYSTEM!$D$53,1,0),0)</f>
        <v>1</v>
      </c>
      <c r="CG27" s="179"/>
      <c r="CH27" s="179"/>
      <c r="CI27" s="179"/>
      <c r="CJ27" s="179"/>
      <c r="CK27" s="179"/>
      <c r="CL27" s="180">
        <f>IF(CF28+CJ28+CN28&gt;0,IF(ЗАЯВКА!$F$23=SYSTEM!$F$53,1,0),0)</f>
        <v>1</v>
      </c>
      <c r="CM27" s="179"/>
      <c r="CN27" s="179"/>
      <c r="CO27" s="179"/>
      <c r="CP27" s="179"/>
      <c r="CQ27" s="181"/>
      <c r="CR27" s="123"/>
      <c r="CS27" s="178">
        <f>IF(CS28+CW28+DA28&gt;0,IF(ЗАЯВКА!$F$24=SYSTEM!$D$53,1,0),0)</f>
        <v>1</v>
      </c>
      <c r="CT27" s="179"/>
      <c r="CU27" s="179"/>
      <c r="CV27" s="179"/>
      <c r="CW27" s="179"/>
      <c r="CX27" s="179"/>
      <c r="CY27" s="180">
        <f>IF(CS28+CW28+DA28&gt;0,IF(ЗАЯВКА!$F$24=SYSTEM!$F$53,1,0),0)</f>
        <v>1</v>
      </c>
      <c r="CZ27" s="179"/>
      <c r="DA27" s="179"/>
      <c r="DB27" s="179"/>
      <c r="DC27" s="179"/>
      <c r="DD27" s="181"/>
      <c r="DE27" s="123"/>
      <c r="DF27" s="178">
        <f>IF(DF28+DJ28+DN28&gt;0,IF(ЗАЯВКА!$F$25=SYSTEM!$D$53,1,0),0)</f>
        <v>1</v>
      </c>
      <c r="DG27" s="179"/>
      <c r="DH27" s="179"/>
      <c r="DI27" s="179"/>
      <c r="DJ27" s="179"/>
      <c r="DK27" s="179"/>
      <c r="DL27" s="180">
        <f>IF(DF28+DJ28+DN28&gt;0,IF(ЗАЯВКА!$F$25=SYSTEM!$F$53,1,0),0)</f>
        <v>1</v>
      </c>
      <c r="DM27" s="179"/>
      <c r="DN27" s="179"/>
      <c r="DO27" s="179"/>
      <c r="DP27" s="179"/>
      <c r="DQ27" s="181"/>
      <c r="DR27" s="123"/>
      <c r="DS27" s="178">
        <f>IF(DS28+DW28+EA28&gt;0,IF(ЗАЯВКА!$F$26=SYSTEM!$D$53,1,0),0)</f>
        <v>1</v>
      </c>
      <c r="DT27" s="179"/>
      <c r="DU27" s="179"/>
      <c r="DV27" s="179"/>
      <c r="DW27" s="179"/>
      <c r="DX27" s="179"/>
      <c r="DY27" s="180">
        <f>IF(DS28+DW28+EA28&gt;0,IF(ЗАЯВКА!$F$26=SYSTEM!$F$53,1,0),0)</f>
        <v>1</v>
      </c>
      <c r="DZ27" s="179"/>
      <c r="EA27" s="179"/>
      <c r="EB27" s="179"/>
      <c r="EC27" s="179"/>
      <c r="ED27" s="181"/>
      <c r="EE27" s="123"/>
      <c r="EF27" s="178">
        <f>IF(EF28+EJ28+EN28&gt;0,IF(ЗАЯВКА!$F$27=SYSTEM!$D$53,1,0),0)</f>
        <v>1</v>
      </c>
      <c r="EG27" s="179"/>
      <c r="EH27" s="179"/>
      <c r="EI27" s="179"/>
      <c r="EJ27" s="179"/>
      <c r="EK27" s="179"/>
      <c r="EL27" s="180">
        <f>IF(EF28+EJ28+EN28&gt;0,IF(ЗАЯВКА!$F$27=SYSTEM!$F$53,1,0),0)</f>
        <v>1</v>
      </c>
      <c r="EM27" s="179"/>
      <c r="EN27" s="179"/>
      <c r="EO27" s="179"/>
      <c r="EP27" s="179"/>
      <c r="EQ27" s="181"/>
      <c r="ER27" s="136"/>
    </row>
    <row r="28" spans="1:148" ht="13.5" customHeight="1" thickBot="1">
      <c r="A28" s="55" t="s">
        <v>132</v>
      </c>
      <c r="B28" s="56"/>
      <c r="C28" s="57" t="s">
        <v>137</v>
      </c>
      <c r="D28" s="61" t="s">
        <v>226</v>
      </c>
      <c r="E28" s="58" t="s">
        <v>135</v>
      </c>
      <c r="F28" s="61" t="s">
        <v>229</v>
      </c>
      <c r="G28" s="56" t="s">
        <v>136</v>
      </c>
      <c r="H28" s="59"/>
      <c r="I28" s="123"/>
      <c r="J28" s="123"/>
      <c r="L28" t="s">
        <v>92</v>
      </c>
      <c r="M28" s="86" t="s">
        <v>177</v>
      </c>
      <c r="O28" s="92"/>
      <c r="P28" s="92" t="s">
        <v>35</v>
      </c>
      <c r="R28" s="135"/>
      <c r="S28" s="182">
        <f>IF(S29+U29=2,1,0)</f>
        <v>0</v>
      </c>
      <c r="T28" s="183"/>
      <c r="U28" s="183"/>
      <c r="V28" s="183"/>
      <c r="W28" s="184">
        <f>IF(W29+Y29=2,1,0)</f>
        <v>1</v>
      </c>
      <c r="X28" s="183"/>
      <c r="Y28" s="183"/>
      <c r="Z28" s="183"/>
      <c r="AA28" s="184">
        <f>IF(AA29+AC29=2,1,0)</f>
        <v>1</v>
      </c>
      <c r="AB28" s="183"/>
      <c r="AC28" s="183"/>
      <c r="AD28" s="185"/>
      <c r="AE28" s="123"/>
      <c r="AF28" s="182">
        <f>IF(AF29+AH29=2,1,0)</f>
        <v>0</v>
      </c>
      <c r="AG28" s="183"/>
      <c r="AH28" s="183"/>
      <c r="AI28" s="183"/>
      <c r="AJ28" s="184">
        <f>IF(AJ29+AL29=2,1,0)</f>
        <v>1</v>
      </c>
      <c r="AK28" s="183"/>
      <c r="AL28" s="183"/>
      <c r="AM28" s="183"/>
      <c r="AN28" s="184">
        <f>IF(AN29+AP29=2,1,0)</f>
        <v>1</v>
      </c>
      <c r="AO28" s="183"/>
      <c r="AP28" s="183"/>
      <c r="AQ28" s="185"/>
      <c r="AR28" s="123"/>
      <c r="AS28" s="182">
        <f>IF(AS29+AU29=2,1,0)</f>
        <v>0</v>
      </c>
      <c r="AT28" s="183"/>
      <c r="AU28" s="183"/>
      <c r="AV28" s="183"/>
      <c r="AW28" s="184">
        <f>IF(AW29+AY29=2,1,0)</f>
        <v>1</v>
      </c>
      <c r="AX28" s="183"/>
      <c r="AY28" s="183"/>
      <c r="AZ28" s="183"/>
      <c r="BA28" s="184">
        <f>IF(BA29+BC29=2,1,0)</f>
        <v>1</v>
      </c>
      <c r="BB28" s="183"/>
      <c r="BC28" s="183"/>
      <c r="BD28" s="185"/>
      <c r="BE28" s="123"/>
      <c r="BF28" s="182">
        <f>IF(BF29+BH29=2,1,0)</f>
        <v>0</v>
      </c>
      <c r="BG28" s="183"/>
      <c r="BH28" s="183"/>
      <c r="BI28" s="183"/>
      <c r="BJ28" s="184">
        <f>IF(BJ29+BL29=2,1,0)</f>
        <v>1</v>
      </c>
      <c r="BK28" s="183"/>
      <c r="BL28" s="183"/>
      <c r="BM28" s="183"/>
      <c r="BN28" s="184">
        <f>IF(BN29+BP29=2,1,0)</f>
        <v>1</v>
      </c>
      <c r="BO28" s="183"/>
      <c r="BP28" s="183"/>
      <c r="BQ28" s="185"/>
      <c r="BR28" s="123"/>
      <c r="BS28" s="182">
        <f>IF(BS29+BU29=2,1,0)</f>
        <v>0</v>
      </c>
      <c r="BT28" s="183"/>
      <c r="BU28" s="183"/>
      <c r="BV28" s="183"/>
      <c r="BW28" s="184">
        <f>IF(BW29+BY29=2,1,0)</f>
        <v>1</v>
      </c>
      <c r="BX28" s="183"/>
      <c r="BY28" s="183"/>
      <c r="BZ28" s="183"/>
      <c r="CA28" s="184">
        <f>IF(CA29+CC29=2,1,0)</f>
        <v>1</v>
      </c>
      <c r="CB28" s="183"/>
      <c r="CC28" s="183"/>
      <c r="CD28" s="185"/>
      <c r="CE28" s="123"/>
      <c r="CF28" s="182">
        <f>IF(CF29+CH29=2,1,0)</f>
        <v>0</v>
      </c>
      <c r="CG28" s="183"/>
      <c r="CH28" s="183"/>
      <c r="CI28" s="183"/>
      <c r="CJ28" s="184">
        <f>IF(CJ29+CL29=2,1,0)</f>
        <v>1</v>
      </c>
      <c r="CK28" s="183"/>
      <c r="CL28" s="183"/>
      <c r="CM28" s="183"/>
      <c r="CN28" s="184">
        <f>IF(CN29+CP29=2,1,0)</f>
        <v>1</v>
      </c>
      <c r="CO28" s="183"/>
      <c r="CP28" s="183"/>
      <c r="CQ28" s="185"/>
      <c r="CR28" s="123"/>
      <c r="CS28" s="182">
        <f>IF(CS29+CU29=2,1,0)</f>
        <v>0</v>
      </c>
      <c r="CT28" s="183"/>
      <c r="CU28" s="183"/>
      <c r="CV28" s="183"/>
      <c r="CW28" s="184">
        <f>IF(CW29+CY29=2,1,0)</f>
        <v>1</v>
      </c>
      <c r="CX28" s="183"/>
      <c r="CY28" s="183"/>
      <c r="CZ28" s="183"/>
      <c r="DA28" s="184">
        <f>IF(DA29+DC29=2,1,0)</f>
        <v>1</v>
      </c>
      <c r="DB28" s="183"/>
      <c r="DC28" s="183"/>
      <c r="DD28" s="185"/>
      <c r="DE28" s="123"/>
      <c r="DF28" s="182">
        <f>IF(DF29+DH29=2,1,0)</f>
        <v>0</v>
      </c>
      <c r="DG28" s="183"/>
      <c r="DH28" s="183"/>
      <c r="DI28" s="183"/>
      <c r="DJ28" s="184">
        <f>IF(DJ29+DL29=2,1,0)</f>
        <v>1</v>
      </c>
      <c r="DK28" s="183"/>
      <c r="DL28" s="183"/>
      <c r="DM28" s="183"/>
      <c r="DN28" s="184">
        <f>IF(DN29+DP29=2,1,0)</f>
        <v>1</v>
      </c>
      <c r="DO28" s="183"/>
      <c r="DP28" s="183"/>
      <c r="DQ28" s="185"/>
      <c r="DR28" s="123"/>
      <c r="DS28" s="182">
        <f>IF(DS29+DU29=2,1,0)</f>
        <v>0</v>
      </c>
      <c r="DT28" s="183"/>
      <c r="DU28" s="183"/>
      <c r="DV28" s="183"/>
      <c r="DW28" s="184">
        <f>IF(DW29+DY29=2,1,0)</f>
        <v>1</v>
      </c>
      <c r="DX28" s="183"/>
      <c r="DY28" s="183"/>
      <c r="DZ28" s="183"/>
      <c r="EA28" s="184">
        <f>IF(EA29+EC29=2,1,0)</f>
        <v>1</v>
      </c>
      <c r="EB28" s="183"/>
      <c r="EC28" s="183"/>
      <c r="ED28" s="185"/>
      <c r="EE28" s="123"/>
      <c r="EF28" s="182">
        <f>IF(EF29+EH29=2,1,0)</f>
        <v>0</v>
      </c>
      <c r="EG28" s="183"/>
      <c r="EH28" s="183"/>
      <c r="EI28" s="183"/>
      <c r="EJ28" s="184">
        <f>IF(EJ29+EL29=2,1,0)</f>
        <v>1</v>
      </c>
      <c r="EK28" s="183"/>
      <c r="EL28" s="183"/>
      <c r="EM28" s="183"/>
      <c r="EN28" s="184">
        <f>IF(EN29+EP29=2,1,0)</f>
        <v>1</v>
      </c>
      <c r="EO28" s="183"/>
      <c r="EP28" s="183"/>
      <c r="EQ28" s="185"/>
      <c r="ER28" s="136"/>
    </row>
    <row r="29" spans="1:148" ht="14.25" customHeight="1">
      <c r="A29" s="62" t="s">
        <v>133</v>
      </c>
      <c r="B29" s="111">
        <v>2016</v>
      </c>
      <c r="C29" s="63" t="s">
        <v>134</v>
      </c>
      <c r="D29" s="111">
        <v>2013</v>
      </c>
      <c r="E29" s="63" t="s">
        <v>133</v>
      </c>
      <c r="F29" s="64" t="s">
        <v>12</v>
      </c>
      <c r="G29" s="63" t="s">
        <v>134</v>
      </c>
      <c r="H29" s="65" t="s">
        <v>19</v>
      </c>
      <c r="I29" s="125">
        <f>IF(F29="3 юн",0.1,IF(F29="2 юн",0.3,IF(F29="1 юн",1,IF(F29="III",1,IF(F29="II",3,IF(F29="I",10,IF(F29="КМС",30,IF(F29="МС",100,0))))))))</f>
        <v>0</v>
      </c>
      <c r="J29" s="125">
        <f>IF(H29="3 юн",0.1,IF(H29="2 юн",0.3,IF(H29="1 юн",1,IF(H29="III",1,IF(H29="II",3,IF(H29="I",10,IF(H29="КМС",30,IF(H29="МС",100,0))))))))</f>
        <v>100</v>
      </c>
      <c r="L29" t="s">
        <v>93</v>
      </c>
      <c r="M29" s="86" t="s">
        <v>178</v>
      </c>
      <c r="O29" s="92"/>
      <c r="P29" s="92" t="s">
        <v>36</v>
      </c>
      <c r="R29" s="135"/>
      <c r="S29" s="186">
        <f>IF(S30+T30=2,1,0)</f>
        <v>1</v>
      </c>
      <c r="T29" s="183"/>
      <c r="U29" s="183">
        <f>IF(U30+V30=2,1,0)</f>
        <v>0</v>
      </c>
      <c r="V29" s="183"/>
      <c r="W29" s="183">
        <f>IF(W30+X30=2,1,0)</f>
        <v>1</v>
      </c>
      <c r="X29" s="183"/>
      <c r="Y29" s="183">
        <f>IF(Y30+Z30=2,1,0)</f>
        <v>1</v>
      </c>
      <c r="Z29" s="183"/>
      <c r="AA29" s="183">
        <f>IF(AA30+AB30=2,1,0)</f>
        <v>1</v>
      </c>
      <c r="AB29" s="183"/>
      <c r="AC29" s="183">
        <f>IF(AC30+AD30=2,1,0)</f>
        <v>1</v>
      </c>
      <c r="AD29" s="185"/>
      <c r="AE29" s="123"/>
      <c r="AF29" s="186">
        <f>IF(AF30+AG30=2,1,0)</f>
        <v>1</v>
      </c>
      <c r="AG29" s="183"/>
      <c r="AH29" s="183">
        <f>IF(AH30+AI30=2,1,0)</f>
        <v>0</v>
      </c>
      <c r="AI29" s="183"/>
      <c r="AJ29" s="183">
        <f>IF(AJ30+AK30=2,1,0)</f>
        <v>1</v>
      </c>
      <c r="AK29" s="183"/>
      <c r="AL29" s="183">
        <f>IF(AL30+AM30=2,1,0)</f>
        <v>1</v>
      </c>
      <c r="AM29" s="183"/>
      <c r="AN29" s="183">
        <f>IF(AN30+AO30=2,1,0)</f>
        <v>1</v>
      </c>
      <c r="AO29" s="183"/>
      <c r="AP29" s="183">
        <f>IF(AP30+AQ30=2,1,0)</f>
        <v>1</v>
      </c>
      <c r="AQ29" s="185"/>
      <c r="AR29" s="123"/>
      <c r="AS29" s="186">
        <f>IF(AS30+AT30=2,1,0)</f>
        <v>1</v>
      </c>
      <c r="AT29" s="183"/>
      <c r="AU29" s="183">
        <f>IF(AU30+AV30=2,1,0)</f>
        <v>0</v>
      </c>
      <c r="AV29" s="183"/>
      <c r="AW29" s="183">
        <f>IF(AW30+AX30=2,1,0)</f>
        <v>1</v>
      </c>
      <c r="AX29" s="183"/>
      <c r="AY29" s="183">
        <f>IF(AY30+AZ30=2,1,0)</f>
        <v>1</v>
      </c>
      <c r="AZ29" s="183"/>
      <c r="BA29" s="183">
        <f>IF(BA30+BB30=2,1,0)</f>
        <v>1</v>
      </c>
      <c r="BB29" s="183"/>
      <c r="BC29" s="183">
        <f>IF(BC30+BD30=2,1,0)</f>
        <v>1</v>
      </c>
      <c r="BD29" s="185"/>
      <c r="BE29" s="123"/>
      <c r="BF29" s="186">
        <f>IF(BF30+BG30=2,1,0)</f>
        <v>1</v>
      </c>
      <c r="BG29" s="183"/>
      <c r="BH29" s="183">
        <f>IF(BH30+BI30=2,1,0)</f>
        <v>0</v>
      </c>
      <c r="BI29" s="183"/>
      <c r="BJ29" s="183">
        <f>IF(BJ30+BK30=2,1,0)</f>
        <v>1</v>
      </c>
      <c r="BK29" s="183"/>
      <c r="BL29" s="183">
        <f>IF(BL30+BM30=2,1,0)</f>
        <v>1</v>
      </c>
      <c r="BM29" s="183"/>
      <c r="BN29" s="183">
        <f>IF(BN30+BO30=2,1,0)</f>
        <v>1</v>
      </c>
      <c r="BO29" s="183"/>
      <c r="BP29" s="183">
        <f>IF(BP30+BQ30=2,1,0)</f>
        <v>1</v>
      </c>
      <c r="BQ29" s="185"/>
      <c r="BR29" s="123"/>
      <c r="BS29" s="186">
        <f>IF(BS30+BT30=2,1,0)</f>
        <v>1</v>
      </c>
      <c r="BT29" s="183"/>
      <c r="BU29" s="183">
        <f>IF(BU30+BV30=2,1,0)</f>
        <v>0</v>
      </c>
      <c r="BV29" s="183"/>
      <c r="BW29" s="183">
        <f>IF(BW30+BX30=2,1,0)</f>
        <v>1</v>
      </c>
      <c r="BX29" s="183"/>
      <c r="BY29" s="183">
        <f>IF(BY30+BZ30=2,1,0)</f>
        <v>1</v>
      </c>
      <c r="BZ29" s="183"/>
      <c r="CA29" s="183">
        <f>IF(CA30+CB30=2,1,0)</f>
        <v>1</v>
      </c>
      <c r="CB29" s="183"/>
      <c r="CC29" s="183">
        <f>IF(CC30+CD30=2,1,0)</f>
        <v>1</v>
      </c>
      <c r="CD29" s="185"/>
      <c r="CE29" s="123"/>
      <c r="CF29" s="186">
        <f>IF(CF30+CG30=2,1,0)</f>
        <v>1</v>
      </c>
      <c r="CG29" s="183"/>
      <c r="CH29" s="183">
        <f>IF(CH30+CI30=2,1,0)</f>
        <v>0</v>
      </c>
      <c r="CI29" s="183"/>
      <c r="CJ29" s="183">
        <f>IF(CJ30+CK30=2,1,0)</f>
        <v>1</v>
      </c>
      <c r="CK29" s="183"/>
      <c r="CL29" s="183">
        <f>IF(CL30+CM30=2,1,0)</f>
        <v>1</v>
      </c>
      <c r="CM29" s="183"/>
      <c r="CN29" s="183">
        <f>IF(CN30+CO30=2,1,0)</f>
        <v>1</v>
      </c>
      <c r="CO29" s="183"/>
      <c r="CP29" s="183">
        <f>IF(CP30+CQ30=2,1,0)</f>
        <v>1</v>
      </c>
      <c r="CQ29" s="185"/>
      <c r="CR29" s="123"/>
      <c r="CS29" s="186">
        <f>IF(CS30+CT30=2,1,0)</f>
        <v>1</v>
      </c>
      <c r="CT29" s="183"/>
      <c r="CU29" s="183">
        <f>IF(CU30+CV30=2,1,0)</f>
        <v>0</v>
      </c>
      <c r="CV29" s="183"/>
      <c r="CW29" s="183">
        <f>IF(CW30+CX30=2,1,0)</f>
        <v>1</v>
      </c>
      <c r="CX29" s="183"/>
      <c r="CY29" s="183">
        <f>IF(CY30+CZ30=2,1,0)</f>
        <v>1</v>
      </c>
      <c r="CZ29" s="183"/>
      <c r="DA29" s="183">
        <f>IF(DA30+DB30=2,1,0)</f>
        <v>1</v>
      </c>
      <c r="DB29" s="183"/>
      <c r="DC29" s="183">
        <f>IF(DC30+DD30=2,1,0)</f>
        <v>1</v>
      </c>
      <c r="DD29" s="185"/>
      <c r="DE29" s="123"/>
      <c r="DF29" s="186">
        <f>IF(DF30+DG30=2,1,0)</f>
        <v>1</v>
      </c>
      <c r="DG29" s="183"/>
      <c r="DH29" s="183">
        <f>IF(DH30+DI30=2,1,0)</f>
        <v>0</v>
      </c>
      <c r="DI29" s="183"/>
      <c r="DJ29" s="183">
        <f>IF(DJ30+DK30=2,1,0)</f>
        <v>1</v>
      </c>
      <c r="DK29" s="183"/>
      <c r="DL29" s="183">
        <f>IF(DL30+DM30=2,1,0)</f>
        <v>1</v>
      </c>
      <c r="DM29" s="183"/>
      <c r="DN29" s="183">
        <f>IF(DN30+DO30=2,1,0)</f>
        <v>1</v>
      </c>
      <c r="DO29" s="183"/>
      <c r="DP29" s="183">
        <f>IF(DP30+DQ30=2,1,0)</f>
        <v>1</v>
      </c>
      <c r="DQ29" s="185"/>
      <c r="DR29" s="123"/>
      <c r="DS29" s="186">
        <f>IF(DS30+DT30=2,1,0)</f>
        <v>1</v>
      </c>
      <c r="DT29" s="183"/>
      <c r="DU29" s="183">
        <f>IF(DU30+DV30=2,1,0)</f>
        <v>0</v>
      </c>
      <c r="DV29" s="183"/>
      <c r="DW29" s="183">
        <f>IF(DW30+DX30=2,1,0)</f>
        <v>1</v>
      </c>
      <c r="DX29" s="183"/>
      <c r="DY29" s="183">
        <f>IF(DY30+DZ30=2,1,0)</f>
        <v>1</v>
      </c>
      <c r="DZ29" s="183"/>
      <c r="EA29" s="183">
        <f>IF(EA30+EB30=2,1,0)</f>
        <v>1</v>
      </c>
      <c r="EB29" s="183"/>
      <c r="EC29" s="183">
        <f>IF(EC30+ED30=2,1,0)</f>
        <v>1</v>
      </c>
      <c r="ED29" s="185"/>
      <c r="EE29" s="123"/>
      <c r="EF29" s="186">
        <f>IF(EF30+EG30=2,1,0)</f>
        <v>1</v>
      </c>
      <c r="EG29" s="183"/>
      <c r="EH29" s="183">
        <f>IF(EH30+EI30=2,1,0)</f>
        <v>0</v>
      </c>
      <c r="EI29" s="183"/>
      <c r="EJ29" s="183">
        <f>IF(EJ30+EK30=2,1,0)</f>
        <v>1</v>
      </c>
      <c r="EK29" s="183"/>
      <c r="EL29" s="183">
        <f>IF(EL30+EM30=2,1,0)</f>
        <v>1</v>
      </c>
      <c r="EM29" s="183"/>
      <c r="EN29" s="183">
        <f>IF(EN30+EO30=2,1,0)</f>
        <v>1</v>
      </c>
      <c r="EO29" s="183"/>
      <c r="EP29" s="183">
        <f>IF(EP30+EQ30=2,1,0)</f>
        <v>1</v>
      </c>
      <c r="EQ29" s="185"/>
      <c r="ER29" s="136"/>
    </row>
    <row r="30" spans="1:148" ht="13.5" customHeight="1" thickBot="1">
      <c r="A30" s="51" t="s">
        <v>133</v>
      </c>
      <c r="B30" s="112">
        <v>0</v>
      </c>
      <c r="C30" s="52" t="s">
        <v>134</v>
      </c>
      <c r="D30" s="112">
        <v>0</v>
      </c>
      <c r="E30" s="52" t="s">
        <v>133</v>
      </c>
      <c r="F30" s="60" t="s">
        <v>12</v>
      </c>
      <c r="G30" s="52" t="s">
        <v>134</v>
      </c>
      <c r="H30" s="141" t="s">
        <v>19</v>
      </c>
      <c r="I30" s="125">
        <f>IF(F30="3 юн",0.1,IF(F30="2 юн",0.3,IF(F30="1 юн",1,IF(F30="III",1,IF(F30="II",3,IF(F30="I",10,IF(F30="КМС",30,IF(F30="МС",100,0))))))))</f>
        <v>0</v>
      </c>
      <c r="J30" s="125">
        <f>IF(H30="3 юн",0.1,IF(H30="2 юн",0.3,IF(H30="1 юн",1,IF(H30="III",1,IF(H30="II",3,IF(H30="I",10,IF(H30="КМС",30,IF(H30="МС",100,0))))))))</f>
        <v>100</v>
      </c>
      <c r="L30" t="s">
        <v>94</v>
      </c>
      <c r="M30" s="87" t="s">
        <v>179</v>
      </c>
      <c r="O30" s="94"/>
      <c r="P30" s="93" t="s">
        <v>37</v>
      </c>
      <c r="R30" s="135"/>
      <c r="S30" s="107">
        <f>IF(ЗАЯВКА!$D$18&gt;=$B$54,1,0)</f>
        <v>1</v>
      </c>
      <c r="T30" s="108">
        <f>IF(ЗАЯВКА!$D$18&lt;=$D$54,1,0)</f>
        <v>1</v>
      </c>
      <c r="U30" s="108">
        <f>IF(ЗАЯВКА!$K$18&gt;=$I$54,1,0)</f>
        <v>0</v>
      </c>
      <c r="V30" s="109">
        <f>IF(ЗАЯВКА!$K$18&lt;=$J$54,1,0)</f>
        <v>1</v>
      </c>
      <c r="W30" s="108">
        <f>IF(ЗАЯВКА!$D$18&gt;=$B$55,1,0)</f>
        <v>1</v>
      </c>
      <c r="X30" s="108">
        <f>IF(ЗАЯВКА!$D$18&lt;=$D$55,1,0)</f>
        <v>1</v>
      </c>
      <c r="Y30" s="108">
        <f>IF(ЗАЯВКА!$K$18&gt;=$I$55,1,0)</f>
        <v>1</v>
      </c>
      <c r="Z30" s="109">
        <f>IF(ЗАЯВКА!$K$18&lt;=$J$55,1,0)</f>
        <v>1</v>
      </c>
      <c r="AA30" s="108">
        <f>IF(ЗАЯВКА!$D$18&gt;=$B$56,1,0)</f>
        <v>1</v>
      </c>
      <c r="AB30" s="108">
        <f>IF(ЗАЯВКА!$D$18&lt;=$D$56,1,0)</f>
        <v>1</v>
      </c>
      <c r="AC30" s="108">
        <f>IF(ЗАЯВКА!$K$18&gt;=$I$56,1,0)</f>
        <v>1</v>
      </c>
      <c r="AD30" s="110">
        <f>IF(ЗАЯВКА!$K$18&lt;=$J$56,1,0)</f>
        <v>1</v>
      </c>
      <c r="AE30" s="123"/>
      <c r="AF30" s="107">
        <f>IF(ЗАЯВКА!$D$19&gt;=$B$54,1,0)</f>
        <v>1</v>
      </c>
      <c r="AG30" s="108">
        <f>IF(ЗАЯВКА!$D$19&lt;=$D$54,1,0)</f>
        <v>1</v>
      </c>
      <c r="AH30" s="108">
        <f>IF(ЗАЯВКА!$K$19&gt;=$I$54,1,0)</f>
        <v>0</v>
      </c>
      <c r="AI30" s="109">
        <f>IF(ЗАЯВКА!$K$19&lt;=$J$54,1,0)</f>
        <v>1</v>
      </c>
      <c r="AJ30" s="108">
        <f>IF(ЗАЯВКА!$D$19&gt;=$B$55,1,0)</f>
        <v>1</v>
      </c>
      <c r="AK30" s="108">
        <f>IF(ЗАЯВКА!$D$19&lt;=$D$55,1,0)</f>
        <v>1</v>
      </c>
      <c r="AL30" s="108">
        <f>IF(ЗАЯВКА!$K$19&gt;=$I$55,1,0)</f>
        <v>1</v>
      </c>
      <c r="AM30" s="109">
        <f>IF(ЗАЯВКА!$K$19&lt;=$J$55,1,0)</f>
        <v>1</v>
      </c>
      <c r="AN30" s="108">
        <f>IF(ЗАЯВКА!$D$19&gt;=$B$56,1,0)</f>
        <v>1</v>
      </c>
      <c r="AO30" s="108">
        <f>IF(ЗАЯВКА!$D$19&lt;=$D$56,1,0)</f>
        <v>1</v>
      </c>
      <c r="AP30" s="108">
        <f>IF(ЗАЯВКА!$K$19&gt;=$I$56,1,0)</f>
        <v>1</v>
      </c>
      <c r="AQ30" s="110">
        <f>IF(ЗАЯВКА!$K$19&lt;=$J$56,1,0)</f>
        <v>1</v>
      </c>
      <c r="AR30" s="123"/>
      <c r="AS30" s="107">
        <f>IF(ЗАЯВКА!$D$20&gt;=$B$54,1,0)</f>
        <v>1</v>
      </c>
      <c r="AT30" s="108">
        <f>IF(ЗАЯВКА!$D$20&lt;=$D$54,1,0)</f>
        <v>1</v>
      </c>
      <c r="AU30" s="108">
        <f>IF(ЗАЯВКА!$K$20&gt;=$I$54,1,0)</f>
        <v>0</v>
      </c>
      <c r="AV30" s="109">
        <f>IF(ЗАЯВКА!$K$20&lt;=$J$54,1,0)</f>
        <v>1</v>
      </c>
      <c r="AW30" s="108">
        <f>IF(ЗАЯВКА!$D$20&gt;=$B$55,1,0)</f>
        <v>1</v>
      </c>
      <c r="AX30" s="108">
        <f>IF(ЗАЯВКА!$D$20&lt;=$D$55,1,0)</f>
        <v>1</v>
      </c>
      <c r="AY30" s="108">
        <f>IF(ЗАЯВКА!$K$20&gt;=$I$55,1,0)</f>
        <v>1</v>
      </c>
      <c r="AZ30" s="109">
        <f>IF(ЗАЯВКА!$K$20&lt;=$J$55,1,0)</f>
        <v>1</v>
      </c>
      <c r="BA30" s="108">
        <f>IF(ЗАЯВКА!$D$20&gt;=$B$56,1,0)</f>
        <v>1</v>
      </c>
      <c r="BB30" s="108">
        <f>IF(ЗАЯВКА!$D$20&lt;=$D$56,1,0)</f>
        <v>1</v>
      </c>
      <c r="BC30" s="108">
        <f>IF(ЗАЯВКА!$K$20&gt;=$I$56,1,0)</f>
        <v>1</v>
      </c>
      <c r="BD30" s="110">
        <f>IF(ЗАЯВКА!$K$20&lt;=$J$56,1,0)</f>
        <v>1</v>
      </c>
      <c r="BE30" s="123"/>
      <c r="BF30" s="107">
        <f>IF(ЗАЯВКА!$D$21&gt;=$B$54,1,0)</f>
        <v>1</v>
      </c>
      <c r="BG30" s="108">
        <f>IF(ЗАЯВКА!$D$21&lt;=$D$54,1,0)</f>
        <v>1</v>
      </c>
      <c r="BH30" s="108">
        <f>IF(ЗАЯВКА!$K$21&gt;=$I$54,1,0)</f>
        <v>0</v>
      </c>
      <c r="BI30" s="109">
        <f>IF(ЗАЯВКА!$K$21&lt;=$J$54,1,0)</f>
        <v>1</v>
      </c>
      <c r="BJ30" s="108">
        <f>IF(ЗАЯВКА!$D$21&gt;=$B$55,1,0)</f>
        <v>1</v>
      </c>
      <c r="BK30" s="108">
        <f>IF(ЗАЯВКА!$D$21&lt;=$D$55,1,0)</f>
        <v>1</v>
      </c>
      <c r="BL30" s="108">
        <f>IF(ЗАЯВКА!$K$21&gt;=$I$55,1,0)</f>
        <v>1</v>
      </c>
      <c r="BM30" s="109">
        <f>IF(ЗАЯВКА!$K$21&lt;=$J$55,1,0)</f>
        <v>1</v>
      </c>
      <c r="BN30" s="108">
        <f>IF(ЗАЯВКА!$D$21&gt;=$B$56,1,0)</f>
        <v>1</v>
      </c>
      <c r="BO30" s="108">
        <f>IF(ЗАЯВКА!$D$21&lt;=$D$56,1,0)</f>
        <v>1</v>
      </c>
      <c r="BP30" s="108">
        <f>IF(ЗАЯВКА!$K$21&gt;=$I$56,1,0)</f>
        <v>1</v>
      </c>
      <c r="BQ30" s="110">
        <f>IF(ЗАЯВКА!$K$21&lt;=$J$56,1,0)</f>
        <v>1</v>
      </c>
      <c r="BR30" s="123"/>
      <c r="BS30" s="107">
        <f>IF(ЗАЯВКА!$D$22&gt;=$B$54,1,0)</f>
        <v>1</v>
      </c>
      <c r="BT30" s="108">
        <f>IF(ЗАЯВКА!$D$22&lt;=$D$54,1,0)</f>
        <v>1</v>
      </c>
      <c r="BU30" s="108">
        <f>IF(ЗАЯВКА!$K$22&gt;=$I$54,1,0)</f>
        <v>0</v>
      </c>
      <c r="BV30" s="109">
        <f>IF(ЗАЯВКА!$K$22&lt;=$J$54,1,0)</f>
        <v>1</v>
      </c>
      <c r="BW30" s="108">
        <f>IF(ЗАЯВКА!$D$22&gt;=$B$55,1,0)</f>
        <v>1</v>
      </c>
      <c r="BX30" s="108">
        <f>IF(ЗАЯВКА!$D$22&lt;=$D$55,1,0)</f>
        <v>1</v>
      </c>
      <c r="BY30" s="108">
        <f>IF(ЗАЯВКА!$K$22&gt;=$I$55,1,0)</f>
        <v>1</v>
      </c>
      <c r="BZ30" s="109">
        <f>IF(ЗАЯВКА!$K$22&lt;=$J$55,1,0)</f>
        <v>1</v>
      </c>
      <c r="CA30" s="108">
        <f>IF(ЗАЯВКА!$D$22&gt;=$B$56,1,0)</f>
        <v>1</v>
      </c>
      <c r="CB30" s="108">
        <f>IF(ЗАЯВКА!$D$22&lt;=$D$56,1,0)</f>
        <v>1</v>
      </c>
      <c r="CC30" s="108">
        <f>IF(ЗАЯВКА!$K$22&gt;=$I$56,1,0)</f>
        <v>1</v>
      </c>
      <c r="CD30" s="110">
        <f>IF(ЗАЯВКА!$K$22&lt;=$J$56,1,0)</f>
        <v>1</v>
      </c>
      <c r="CE30" s="123"/>
      <c r="CF30" s="107">
        <f>IF(ЗАЯВКА!$D$23&gt;=$B$54,1,0)</f>
        <v>1</v>
      </c>
      <c r="CG30" s="108">
        <f>IF(ЗАЯВКА!$D$23&lt;=$D$54,1,0)</f>
        <v>1</v>
      </c>
      <c r="CH30" s="108">
        <f>IF(ЗАЯВКА!$K$23&gt;=$I$54,1,0)</f>
        <v>0</v>
      </c>
      <c r="CI30" s="109">
        <f>IF(ЗАЯВКА!$K$23&lt;=$J$54,1,0)</f>
        <v>1</v>
      </c>
      <c r="CJ30" s="108">
        <f>IF(ЗАЯВКА!$D$23&gt;=$B$55,1,0)</f>
        <v>1</v>
      </c>
      <c r="CK30" s="108">
        <f>IF(ЗАЯВКА!$D$23&lt;=$D$55,1,0)</f>
        <v>1</v>
      </c>
      <c r="CL30" s="108">
        <f>IF(ЗАЯВКА!$K$23&gt;=$I$55,1,0)</f>
        <v>1</v>
      </c>
      <c r="CM30" s="109">
        <f>IF(ЗАЯВКА!$K$23&lt;=$J$55,1,0)</f>
        <v>1</v>
      </c>
      <c r="CN30" s="108">
        <f>IF(ЗАЯВКА!$D$23&gt;=$B$56,1,0)</f>
        <v>1</v>
      </c>
      <c r="CO30" s="108">
        <f>IF(ЗАЯВКА!$D$23&lt;=$D$56,1,0)</f>
        <v>1</v>
      </c>
      <c r="CP30" s="108">
        <f>IF(ЗАЯВКА!$K$23&gt;=$I$56,1,0)</f>
        <v>1</v>
      </c>
      <c r="CQ30" s="110">
        <f>IF(ЗАЯВКА!$K$23&lt;=$J$56,1,0)</f>
        <v>1</v>
      </c>
      <c r="CR30" s="123"/>
      <c r="CS30" s="107">
        <f>IF(ЗАЯВКА!$D$24&gt;=$B$54,1,0)</f>
        <v>1</v>
      </c>
      <c r="CT30" s="108">
        <f>IF(ЗАЯВКА!$D$24&lt;=$D$54,1,0)</f>
        <v>1</v>
      </c>
      <c r="CU30" s="108">
        <f>IF(ЗАЯВКА!$K$24&gt;=$I$54,1,0)</f>
        <v>0</v>
      </c>
      <c r="CV30" s="109">
        <f>IF(ЗАЯВКА!$K$24&lt;=$J$54,1,0)</f>
        <v>1</v>
      </c>
      <c r="CW30" s="108">
        <f>IF(ЗАЯВКА!$D$24&gt;=$B$55,1,0)</f>
        <v>1</v>
      </c>
      <c r="CX30" s="108">
        <f>IF(ЗАЯВКА!$D$24&lt;=$D$55,1,0)</f>
        <v>1</v>
      </c>
      <c r="CY30" s="108">
        <f>IF(ЗАЯВКА!$K$24&gt;=$I$55,1,0)</f>
        <v>1</v>
      </c>
      <c r="CZ30" s="109">
        <f>IF(ЗАЯВКА!$K$24&lt;=$J$55,1,0)</f>
        <v>1</v>
      </c>
      <c r="DA30" s="108">
        <f>IF(ЗАЯВКА!$D$24&gt;=$B$56,1,0)</f>
        <v>1</v>
      </c>
      <c r="DB30" s="108">
        <f>IF(ЗАЯВКА!$D$24&lt;=$D$56,1,0)</f>
        <v>1</v>
      </c>
      <c r="DC30" s="108">
        <f>IF(ЗАЯВКА!$K$24&gt;=$I$56,1,0)</f>
        <v>1</v>
      </c>
      <c r="DD30" s="110">
        <f>IF(ЗАЯВКА!$K$24&lt;=$J$56,1,0)</f>
        <v>1</v>
      </c>
      <c r="DE30" s="123"/>
      <c r="DF30" s="107">
        <f>IF(ЗАЯВКА!$D$25&gt;=$B$54,1,0)</f>
        <v>1</v>
      </c>
      <c r="DG30" s="108">
        <f>IF(ЗАЯВКА!$D$25&lt;=$D$54,1,0)</f>
        <v>1</v>
      </c>
      <c r="DH30" s="108">
        <f>IF(ЗАЯВКА!$K$25&gt;=$I$54,1,0)</f>
        <v>0</v>
      </c>
      <c r="DI30" s="109">
        <f>IF(ЗАЯВКА!$K$25&lt;=$J$54,1,0)</f>
        <v>1</v>
      </c>
      <c r="DJ30" s="108">
        <f>IF(ЗАЯВКА!$D$25&gt;=$B$55,1,0)</f>
        <v>1</v>
      </c>
      <c r="DK30" s="108">
        <f>IF(ЗАЯВКА!$D$25&lt;=$D$55,1,0)</f>
        <v>1</v>
      </c>
      <c r="DL30" s="108">
        <f>IF(ЗАЯВКА!$K$25&gt;=$I$55,1,0)</f>
        <v>1</v>
      </c>
      <c r="DM30" s="109">
        <f>IF(ЗАЯВКА!$K$25&lt;=$J$55,1,0)</f>
        <v>1</v>
      </c>
      <c r="DN30" s="108">
        <f>IF(ЗАЯВКА!$D$25&gt;=$B$56,1,0)</f>
        <v>1</v>
      </c>
      <c r="DO30" s="108">
        <f>IF(ЗАЯВКА!$D$25&lt;=$D$56,1,0)</f>
        <v>1</v>
      </c>
      <c r="DP30" s="108">
        <f>IF(ЗАЯВКА!$K$25&gt;=$I$56,1,0)</f>
        <v>1</v>
      </c>
      <c r="DQ30" s="110">
        <f>IF(ЗАЯВКА!$K$25&lt;=$J$56,1,0)</f>
        <v>1</v>
      </c>
      <c r="DR30" s="123"/>
      <c r="DS30" s="107">
        <f>IF(ЗАЯВКА!$D$26&gt;=$B$54,1,0)</f>
        <v>1</v>
      </c>
      <c r="DT30" s="108">
        <f>IF(ЗАЯВКА!$D$26&lt;=$D$54,1,0)</f>
        <v>1</v>
      </c>
      <c r="DU30" s="108">
        <f>IF(ЗАЯВКА!$K$26&gt;=$I$54,1,0)</f>
        <v>0</v>
      </c>
      <c r="DV30" s="109">
        <f>IF(ЗАЯВКА!$K$26&lt;=$J$54,1,0)</f>
        <v>1</v>
      </c>
      <c r="DW30" s="108">
        <f>IF(ЗАЯВКА!$D$26&gt;=$B$55,1,0)</f>
        <v>1</v>
      </c>
      <c r="DX30" s="108">
        <f>IF(ЗАЯВКА!$D$26&lt;=$D$55,1,0)</f>
        <v>1</v>
      </c>
      <c r="DY30" s="108">
        <f>IF(ЗАЯВКА!$K$26&gt;=$I$55,1,0)</f>
        <v>1</v>
      </c>
      <c r="DZ30" s="109">
        <f>IF(ЗАЯВКА!$K$26&lt;=$J$55,1,0)</f>
        <v>1</v>
      </c>
      <c r="EA30" s="108">
        <f>IF(ЗАЯВКА!$D$26&gt;=$B$56,1,0)</f>
        <v>1</v>
      </c>
      <c r="EB30" s="108">
        <f>IF(ЗАЯВКА!$D$26&lt;=$D$56,1,0)</f>
        <v>1</v>
      </c>
      <c r="EC30" s="108">
        <f>IF(ЗАЯВКА!$K$26&gt;=$I$56,1,0)</f>
        <v>1</v>
      </c>
      <c r="ED30" s="110">
        <f>IF(ЗАЯВКА!$K$26&lt;=$J$56,1,0)</f>
        <v>1</v>
      </c>
      <c r="EE30" s="123"/>
      <c r="EF30" s="107">
        <f>IF(ЗАЯВКА!$D$27&gt;=$B$54,1,0)</f>
        <v>1</v>
      </c>
      <c r="EG30" s="108">
        <f>IF(ЗАЯВКА!$D$27&lt;=$D$54,1,0)</f>
        <v>1</v>
      </c>
      <c r="EH30" s="108">
        <f>IF(ЗАЯВКА!$K$27&gt;=$I$54,1,0)</f>
        <v>0</v>
      </c>
      <c r="EI30" s="109">
        <f>IF(ЗАЯВКА!$K$27&lt;=$J$54,1,0)</f>
        <v>1</v>
      </c>
      <c r="EJ30" s="108">
        <f>IF(ЗАЯВКА!$D$27&gt;=$B$55,1,0)</f>
        <v>1</v>
      </c>
      <c r="EK30" s="108">
        <f>IF(ЗАЯВКА!$D$27&lt;=$D$55,1,0)</f>
        <v>1</v>
      </c>
      <c r="EL30" s="108">
        <f>IF(ЗАЯВКА!$K$27&gt;=$I$55,1,0)</f>
        <v>1</v>
      </c>
      <c r="EM30" s="109">
        <f>IF(ЗАЯВКА!$K$27&lt;=$J$55,1,0)</f>
        <v>1</v>
      </c>
      <c r="EN30" s="108">
        <f>IF(ЗАЯВКА!$D$27&gt;=$B$56,1,0)</f>
        <v>1</v>
      </c>
      <c r="EO30" s="108">
        <f>IF(ЗАЯВКА!$D$27&lt;=$D$56,1,0)</f>
        <v>1</v>
      </c>
      <c r="EP30" s="108">
        <f>IF(ЗАЯВКА!$K$27&gt;=$I$56,1,0)</f>
        <v>1</v>
      </c>
      <c r="EQ30" s="110">
        <f>IF(ЗАЯВКА!$K$27&lt;=$J$56,1,0)</f>
        <v>1</v>
      </c>
      <c r="ER30" s="136"/>
    </row>
    <row r="31" spans="1:148" ht="13.5" customHeight="1" thickBot="1">
      <c r="A31" s="53" t="s">
        <v>133</v>
      </c>
      <c r="B31" s="113">
        <v>0</v>
      </c>
      <c r="C31" s="54" t="s">
        <v>134</v>
      </c>
      <c r="D31" s="113">
        <v>0</v>
      </c>
      <c r="E31" s="54" t="s">
        <v>133</v>
      </c>
      <c r="F31" s="67" t="s">
        <v>12</v>
      </c>
      <c r="G31" s="54" t="s">
        <v>134</v>
      </c>
      <c r="H31" s="68" t="s">
        <v>19</v>
      </c>
      <c r="I31" s="125">
        <f>IF(F31="3 юн",0.1,IF(F31="2 юн",0.3,IF(F31="1 юн",1,IF(F31="III",1,IF(F31="II",3,IF(F31="I",10,IF(F31="КМС",30,IF(F31="МС",100,0))))))))</f>
        <v>0</v>
      </c>
      <c r="J31" s="125">
        <f>IF(H31="3 юн",0.1,IF(H31="2 юн",0.3,IF(H31="1 юн",1,IF(H31="III",1,IF(H31="II",3,IF(H31="I",10,IF(H31="КМС",30,IF(H31="МС",100,0))))))))</f>
        <v>100</v>
      </c>
      <c r="L31" t="s">
        <v>95</v>
      </c>
      <c r="R31" s="137" t="s">
        <v>195</v>
      </c>
      <c r="S31" s="178">
        <f>IF(S32+W32+AA32&gt;0,IF(ЗАЯВКА!$F$18=SYSTEM!$D$58,1,0),0)</f>
        <v>0</v>
      </c>
      <c r="T31" s="179"/>
      <c r="U31" s="179"/>
      <c r="V31" s="179"/>
      <c r="W31" s="179"/>
      <c r="X31" s="179"/>
      <c r="Y31" s="180">
        <f>IF(S32+W32+AA32&gt;0,IF(ЗАЯВКА!$F$18=SYSTEM!$F$58,1,0),0)</f>
        <v>0</v>
      </c>
      <c r="Z31" s="179"/>
      <c r="AA31" s="179"/>
      <c r="AB31" s="179"/>
      <c r="AC31" s="179"/>
      <c r="AD31" s="181"/>
      <c r="AE31" s="123"/>
      <c r="AF31" s="178">
        <f>IF(AF32+AJ32+AN32&gt;0,IF(ЗАЯВКА!$F$19=SYSTEM!$D$58,1,0),0)</f>
        <v>0</v>
      </c>
      <c r="AG31" s="179"/>
      <c r="AH31" s="179"/>
      <c r="AI31" s="179"/>
      <c r="AJ31" s="179"/>
      <c r="AK31" s="192"/>
      <c r="AL31" s="180">
        <f>IF(AF32+AJ32+AN32&gt;0,IF(ЗАЯВКА!$F$19=SYSTEM!$F$58,1,0),0)</f>
        <v>0</v>
      </c>
      <c r="AM31" s="179"/>
      <c r="AN31" s="179"/>
      <c r="AO31" s="179"/>
      <c r="AP31" s="179"/>
      <c r="AQ31" s="181"/>
      <c r="AR31" s="123"/>
      <c r="AS31" s="178">
        <f>IF(AS32+AW32+BA32&gt;0,IF(ЗАЯВКА!$F$20=SYSTEM!$D$58,1,0),0)</f>
        <v>0</v>
      </c>
      <c r="AT31" s="179"/>
      <c r="AU31" s="179"/>
      <c r="AV31" s="179"/>
      <c r="AW31" s="179"/>
      <c r="AX31" s="179"/>
      <c r="AY31" s="180">
        <f>IF(AS32+AW32+BA32&gt;0,IF(ЗАЯВКА!$F$20=SYSTEM!$F$58,1,0),0)</f>
        <v>0</v>
      </c>
      <c r="AZ31" s="179"/>
      <c r="BA31" s="179"/>
      <c r="BB31" s="179"/>
      <c r="BC31" s="179"/>
      <c r="BD31" s="181"/>
      <c r="BE31" s="123"/>
      <c r="BF31" s="178">
        <f>IF(BF32+BJ32+BN32&gt;0,IF(ЗАЯВКА!$F$21=SYSTEM!$D$58,1,0),0)</f>
        <v>0</v>
      </c>
      <c r="BG31" s="179"/>
      <c r="BH31" s="179"/>
      <c r="BI31" s="179"/>
      <c r="BJ31" s="179"/>
      <c r="BK31" s="179"/>
      <c r="BL31" s="180">
        <f>IF(BF32+BJ32+BN32&gt;0,IF(ЗАЯВКА!$F$21=SYSTEM!$F$58,1,0),0)</f>
        <v>0</v>
      </c>
      <c r="BM31" s="179"/>
      <c r="BN31" s="179"/>
      <c r="BO31" s="179"/>
      <c r="BP31" s="179"/>
      <c r="BQ31" s="181"/>
      <c r="BR31" s="123"/>
      <c r="BS31" s="178">
        <f>IF(BS32+BW32+CA32&gt;0,IF(ЗАЯВКА!$F$22=SYSTEM!$D$58,1,0),0)</f>
        <v>0</v>
      </c>
      <c r="BT31" s="179"/>
      <c r="BU31" s="179"/>
      <c r="BV31" s="179"/>
      <c r="BW31" s="179"/>
      <c r="BX31" s="179"/>
      <c r="BY31" s="180">
        <f>IF(BS32+BW32+CA32&gt;0,IF(ЗАЯВКА!$F$22=SYSTEM!$F$58,1,0),0)</f>
        <v>0</v>
      </c>
      <c r="BZ31" s="179"/>
      <c r="CA31" s="179"/>
      <c r="CB31" s="179"/>
      <c r="CC31" s="179"/>
      <c r="CD31" s="181"/>
      <c r="CE31" s="123"/>
      <c r="CF31" s="178">
        <f>IF(CF32+CJ32+CN32&gt;0,IF(ЗАЯВКА!$F$23=SYSTEM!$D$58,1,0),0)</f>
        <v>0</v>
      </c>
      <c r="CG31" s="179"/>
      <c r="CH31" s="179"/>
      <c r="CI31" s="179"/>
      <c r="CJ31" s="179"/>
      <c r="CK31" s="179"/>
      <c r="CL31" s="180">
        <f>IF(CF32+CJ32+CN32&gt;0,IF(ЗАЯВКА!$F$23=SYSTEM!$F$58,1,0),0)</f>
        <v>0</v>
      </c>
      <c r="CM31" s="179"/>
      <c r="CN31" s="179"/>
      <c r="CO31" s="179"/>
      <c r="CP31" s="179"/>
      <c r="CQ31" s="181"/>
      <c r="CR31" s="123"/>
      <c r="CS31" s="178">
        <f>IF(CS32+CW32+DA32&gt;0,IF(ЗАЯВКА!$F$24=SYSTEM!$D$58,1,0),0)</f>
        <v>0</v>
      </c>
      <c r="CT31" s="179"/>
      <c r="CU31" s="179"/>
      <c r="CV31" s="179"/>
      <c r="CW31" s="179"/>
      <c r="CX31" s="179"/>
      <c r="CY31" s="180">
        <f>IF(CS32+CW32+DA32&gt;0,IF(ЗАЯВКА!$F$24=SYSTEM!$F$58,1,0),0)</f>
        <v>0</v>
      </c>
      <c r="CZ31" s="179"/>
      <c r="DA31" s="179"/>
      <c r="DB31" s="179"/>
      <c r="DC31" s="179"/>
      <c r="DD31" s="181"/>
      <c r="DE31" s="123"/>
      <c r="DF31" s="178">
        <f>IF(DF32+DJ32+DN32&gt;0,IF(ЗАЯВКА!$F$25=SYSTEM!$D$58,1,0),0)</f>
        <v>0</v>
      </c>
      <c r="DG31" s="179"/>
      <c r="DH31" s="179"/>
      <c r="DI31" s="179"/>
      <c r="DJ31" s="179"/>
      <c r="DK31" s="179"/>
      <c r="DL31" s="180">
        <f>IF(DF32+DJ32+DN32&gt;0,IF(ЗАЯВКА!$F$25=SYSTEM!$F$58,1,0),0)</f>
        <v>0</v>
      </c>
      <c r="DM31" s="179"/>
      <c r="DN31" s="179"/>
      <c r="DO31" s="179"/>
      <c r="DP31" s="179"/>
      <c r="DQ31" s="181"/>
      <c r="DR31" s="123"/>
      <c r="DS31" s="178">
        <f>IF(DS32+DW32+EA32&gt;0,IF(ЗАЯВКА!$F$26=SYSTEM!$D$58,1,0),0)</f>
        <v>0</v>
      </c>
      <c r="DT31" s="179"/>
      <c r="DU31" s="179"/>
      <c r="DV31" s="179"/>
      <c r="DW31" s="179"/>
      <c r="DX31" s="179"/>
      <c r="DY31" s="180">
        <f>IF(DS32+DW32+EA32&gt;0,IF(ЗАЯВКА!$F$26=SYSTEM!$F$58,1,0),0)</f>
        <v>0</v>
      </c>
      <c r="DZ31" s="179"/>
      <c r="EA31" s="179"/>
      <c r="EB31" s="179"/>
      <c r="EC31" s="179"/>
      <c r="ED31" s="181"/>
      <c r="EE31" s="123"/>
      <c r="EF31" s="178">
        <f>IF(EF32+EJ32+EN32&gt;0,IF(ЗАЯВКА!$F$27=SYSTEM!$D$58,1,0),0)</f>
        <v>0</v>
      </c>
      <c r="EG31" s="179"/>
      <c r="EH31" s="179"/>
      <c r="EI31" s="179"/>
      <c r="EJ31" s="179"/>
      <c r="EK31" s="179"/>
      <c r="EL31" s="180">
        <f>IF(EF32+EJ32+EN32&gt;0,IF(ЗАЯВКА!$F$27=SYSTEM!$F$58,1,0),0)</f>
        <v>0</v>
      </c>
      <c r="EM31" s="179"/>
      <c r="EN31" s="179"/>
      <c r="EO31" s="179"/>
      <c r="EP31" s="179"/>
      <c r="EQ31" s="181"/>
      <c r="ER31" s="136"/>
    </row>
    <row r="32" spans="1:148" ht="13.5" customHeight="1" thickBot="1">
      <c r="A32" s="123"/>
      <c r="B32" s="123"/>
      <c r="C32" s="123"/>
      <c r="D32" s="123"/>
      <c r="E32" s="123"/>
      <c r="F32" s="123"/>
      <c r="G32" s="123"/>
      <c r="H32" s="123"/>
      <c r="I32" s="126"/>
      <c r="J32" s="126"/>
      <c r="L32" t="s">
        <v>96</v>
      </c>
      <c r="R32" s="135"/>
      <c r="S32" s="182">
        <f>IF(S33+U33=2,1,0)</f>
        <v>0</v>
      </c>
      <c r="T32" s="183"/>
      <c r="U32" s="183"/>
      <c r="V32" s="183"/>
      <c r="W32" s="184">
        <f>IF(W33+Y33=2,1,0)</f>
        <v>1</v>
      </c>
      <c r="X32" s="183"/>
      <c r="Y32" s="183"/>
      <c r="Z32" s="183"/>
      <c r="AA32" s="184">
        <f>IF(AA33+AC33=2,1,0)</f>
        <v>1</v>
      </c>
      <c r="AB32" s="183"/>
      <c r="AC32" s="183"/>
      <c r="AD32" s="185"/>
      <c r="AE32" s="123"/>
      <c r="AF32" s="182">
        <f>IF(AF33+AH33=2,1,0)</f>
        <v>0</v>
      </c>
      <c r="AG32" s="183"/>
      <c r="AH32" s="183"/>
      <c r="AI32" s="183"/>
      <c r="AJ32" s="184">
        <f>IF(AJ33+AL33=2,1,0)</f>
        <v>1</v>
      </c>
      <c r="AK32" s="183"/>
      <c r="AL32" s="183"/>
      <c r="AM32" s="183"/>
      <c r="AN32" s="184">
        <f>IF(AN33+AP33=2,1,0)</f>
        <v>1</v>
      </c>
      <c r="AO32" s="183"/>
      <c r="AP32" s="183"/>
      <c r="AQ32" s="185"/>
      <c r="AR32" s="123"/>
      <c r="AS32" s="182">
        <f>IF(AS33+AU33=2,1,0)</f>
        <v>0</v>
      </c>
      <c r="AT32" s="183"/>
      <c r="AU32" s="183"/>
      <c r="AV32" s="183"/>
      <c r="AW32" s="184">
        <f>IF(AW33+AY33=2,1,0)</f>
        <v>1</v>
      </c>
      <c r="AX32" s="183"/>
      <c r="AY32" s="183"/>
      <c r="AZ32" s="183"/>
      <c r="BA32" s="184">
        <f>IF(BA33+BC33=2,1,0)</f>
        <v>1</v>
      </c>
      <c r="BB32" s="183"/>
      <c r="BC32" s="183"/>
      <c r="BD32" s="185"/>
      <c r="BE32" s="123"/>
      <c r="BF32" s="182">
        <f>IF(BF33+BH33=2,1,0)</f>
        <v>0</v>
      </c>
      <c r="BG32" s="183"/>
      <c r="BH32" s="183"/>
      <c r="BI32" s="183"/>
      <c r="BJ32" s="184">
        <f>IF(BJ33+BL33=2,1,0)</f>
        <v>1</v>
      </c>
      <c r="BK32" s="183"/>
      <c r="BL32" s="183"/>
      <c r="BM32" s="183"/>
      <c r="BN32" s="184">
        <f>IF(BN33+BP33=2,1,0)</f>
        <v>1</v>
      </c>
      <c r="BO32" s="183"/>
      <c r="BP32" s="183"/>
      <c r="BQ32" s="185"/>
      <c r="BR32" s="123"/>
      <c r="BS32" s="182">
        <f>IF(BS33+BU33=2,1,0)</f>
        <v>0</v>
      </c>
      <c r="BT32" s="183"/>
      <c r="BU32" s="183"/>
      <c r="BV32" s="183"/>
      <c r="BW32" s="184">
        <f>IF(BW33+BY33=2,1,0)</f>
        <v>1</v>
      </c>
      <c r="BX32" s="183"/>
      <c r="BY32" s="183"/>
      <c r="BZ32" s="183"/>
      <c r="CA32" s="184">
        <f>IF(CA33+CC33=2,1,0)</f>
        <v>1</v>
      </c>
      <c r="CB32" s="183"/>
      <c r="CC32" s="183"/>
      <c r="CD32" s="185"/>
      <c r="CE32" s="123"/>
      <c r="CF32" s="182">
        <f>IF(CF33+CH33=2,1,0)</f>
        <v>0</v>
      </c>
      <c r="CG32" s="183"/>
      <c r="CH32" s="183"/>
      <c r="CI32" s="183"/>
      <c r="CJ32" s="184">
        <f>IF(CJ33+CL33=2,1,0)</f>
        <v>1</v>
      </c>
      <c r="CK32" s="183"/>
      <c r="CL32" s="183"/>
      <c r="CM32" s="183"/>
      <c r="CN32" s="184">
        <f>IF(CN33+CP33=2,1,0)</f>
        <v>1</v>
      </c>
      <c r="CO32" s="183"/>
      <c r="CP32" s="183"/>
      <c r="CQ32" s="185"/>
      <c r="CR32" s="123"/>
      <c r="CS32" s="182">
        <f>IF(CS33+CU33=2,1,0)</f>
        <v>0</v>
      </c>
      <c r="CT32" s="183"/>
      <c r="CU32" s="183"/>
      <c r="CV32" s="183"/>
      <c r="CW32" s="184">
        <f>IF(CW33+CY33=2,1,0)</f>
        <v>1</v>
      </c>
      <c r="CX32" s="183"/>
      <c r="CY32" s="183"/>
      <c r="CZ32" s="183"/>
      <c r="DA32" s="184">
        <f>IF(DA33+DC33=2,1,0)</f>
        <v>1</v>
      </c>
      <c r="DB32" s="183"/>
      <c r="DC32" s="183"/>
      <c r="DD32" s="185"/>
      <c r="DE32" s="123"/>
      <c r="DF32" s="182">
        <f>IF(DF33+DH33=2,1,0)</f>
        <v>0</v>
      </c>
      <c r="DG32" s="183"/>
      <c r="DH32" s="183"/>
      <c r="DI32" s="183"/>
      <c r="DJ32" s="184">
        <f>IF(DJ33+DL33=2,1,0)</f>
        <v>1</v>
      </c>
      <c r="DK32" s="183"/>
      <c r="DL32" s="183"/>
      <c r="DM32" s="183"/>
      <c r="DN32" s="184">
        <f>IF(DN33+DP33=2,1,0)</f>
        <v>1</v>
      </c>
      <c r="DO32" s="183"/>
      <c r="DP32" s="183"/>
      <c r="DQ32" s="185"/>
      <c r="DR32" s="123"/>
      <c r="DS32" s="182">
        <f>IF(DS33+DU33=2,1,0)</f>
        <v>0</v>
      </c>
      <c r="DT32" s="183"/>
      <c r="DU32" s="183"/>
      <c r="DV32" s="183"/>
      <c r="DW32" s="184">
        <f>IF(DW33+DY33=2,1,0)</f>
        <v>1</v>
      </c>
      <c r="DX32" s="183"/>
      <c r="DY32" s="183"/>
      <c r="DZ32" s="183"/>
      <c r="EA32" s="184">
        <f>IF(EA33+EC33=2,1,0)</f>
        <v>1</v>
      </c>
      <c r="EB32" s="183"/>
      <c r="EC32" s="183"/>
      <c r="ED32" s="185"/>
      <c r="EE32" s="123"/>
      <c r="EF32" s="182">
        <f>IF(EF33+EH33=2,1,0)</f>
        <v>0</v>
      </c>
      <c r="EG32" s="183"/>
      <c r="EH32" s="183"/>
      <c r="EI32" s="183"/>
      <c r="EJ32" s="184">
        <f>IF(EJ33+EL33=2,1,0)</f>
        <v>1</v>
      </c>
      <c r="EK32" s="183"/>
      <c r="EL32" s="183"/>
      <c r="EM32" s="183"/>
      <c r="EN32" s="184">
        <f>IF(EN33+EP33=2,1,0)</f>
        <v>1</v>
      </c>
      <c r="EO32" s="183"/>
      <c r="EP32" s="183"/>
      <c r="EQ32" s="185"/>
      <c r="ER32" s="136"/>
    </row>
    <row r="33" spans="1:148" ht="13.5" customHeight="1" thickBot="1">
      <c r="A33" s="55" t="s">
        <v>138</v>
      </c>
      <c r="B33" s="56"/>
      <c r="C33" s="57" t="s">
        <v>137</v>
      </c>
      <c r="D33" s="61"/>
      <c r="E33" s="58" t="s">
        <v>135</v>
      </c>
      <c r="F33" s="61"/>
      <c r="G33" s="56" t="s">
        <v>136</v>
      </c>
      <c r="H33" s="59"/>
      <c r="I33" s="126"/>
      <c r="J33" s="126"/>
      <c r="L33" t="s">
        <v>97</v>
      </c>
      <c r="R33" s="135"/>
      <c r="S33" s="186">
        <f>IF(S34+T34=2,1,0)</f>
        <v>0</v>
      </c>
      <c r="T33" s="183"/>
      <c r="U33" s="183">
        <f>IF(U34+V34=2,1,0)</f>
        <v>0</v>
      </c>
      <c r="V33" s="183"/>
      <c r="W33" s="183">
        <f>IF(W34+X34=2,1,0)</f>
        <v>1</v>
      </c>
      <c r="X33" s="183"/>
      <c r="Y33" s="183">
        <f>IF(Y34+Z34=2,1,0)</f>
        <v>1</v>
      </c>
      <c r="Z33" s="183"/>
      <c r="AA33" s="183">
        <f>IF(AA34+AB34=2,1,0)</f>
        <v>1</v>
      </c>
      <c r="AB33" s="183"/>
      <c r="AC33" s="183">
        <f>IF(AC34+AD34=2,1,0)</f>
        <v>1</v>
      </c>
      <c r="AD33" s="185"/>
      <c r="AE33" s="123"/>
      <c r="AF33" s="186">
        <f>IF(AF34+AG34=2,1,0)</f>
        <v>0</v>
      </c>
      <c r="AG33" s="183"/>
      <c r="AH33" s="183">
        <f>IF(AH34+AI34=2,1,0)</f>
        <v>0</v>
      </c>
      <c r="AI33" s="183"/>
      <c r="AJ33" s="183">
        <f>IF(AJ34+AK34=2,1,0)</f>
        <v>1</v>
      </c>
      <c r="AK33" s="183"/>
      <c r="AL33" s="183">
        <f>IF(AL34+AM34=2,1,0)</f>
        <v>1</v>
      </c>
      <c r="AM33" s="183"/>
      <c r="AN33" s="183">
        <f>IF(AN34+AO34=2,1,0)</f>
        <v>1</v>
      </c>
      <c r="AO33" s="183"/>
      <c r="AP33" s="183">
        <f>IF(AP34+AQ34=2,1,0)</f>
        <v>1</v>
      </c>
      <c r="AQ33" s="185"/>
      <c r="AR33" s="123"/>
      <c r="AS33" s="186">
        <f>IF(AS34+AT34=2,1,0)</f>
        <v>0</v>
      </c>
      <c r="AT33" s="183"/>
      <c r="AU33" s="183">
        <f>IF(AU34+AV34=2,1,0)</f>
        <v>0</v>
      </c>
      <c r="AV33" s="183"/>
      <c r="AW33" s="183">
        <f>IF(AW34+AX34=2,1,0)</f>
        <v>1</v>
      </c>
      <c r="AX33" s="183"/>
      <c r="AY33" s="183">
        <f>IF(AY34+AZ34=2,1,0)</f>
        <v>1</v>
      </c>
      <c r="AZ33" s="183"/>
      <c r="BA33" s="183">
        <f>IF(BA34+BB34=2,1,0)</f>
        <v>1</v>
      </c>
      <c r="BB33" s="183"/>
      <c r="BC33" s="183">
        <f>IF(BC34+BD34=2,1,0)</f>
        <v>1</v>
      </c>
      <c r="BD33" s="185"/>
      <c r="BE33" s="123"/>
      <c r="BF33" s="186">
        <f>IF(BF34+BG34=2,1,0)</f>
        <v>0</v>
      </c>
      <c r="BG33" s="183"/>
      <c r="BH33" s="183">
        <f>IF(BH34+BI34=2,1,0)</f>
        <v>0</v>
      </c>
      <c r="BI33" s="183"/>
      <c r="BJ33" s="183">
        <f>IF(BJ34+BK34=2,1,0)</f>
        <v>1</v>
      </c>
      <c r="BK33" s="183"/>
      <c r="BL33" s="183">
        <f>IF(BL34+BM34=2,1,0)</f>
        <v>1</v>
      </c>
      <c r="BM33" s="183"/>
      <c r="BN33" s="183">
        <f>IF(BN34+BO34=2,1,0)</f>
        <v>1</v>
      </c>
      <c r="BO33" s="183"/>
      <c r="BP33" s="183">
        <f>IF(BP34+BQ34=2,1,0)</f>
        <v>1</v>
      </c>
      <c r="BQ33" s="185"/>
      <c r="BR33" s="123"/>
      <c r="BS33" s="186">
        <f>IF(BS34+BT34=2,1,0)</f>
        <v>0</v>
      </c>
      <c r="BT33" s="183"/>
      <c r="BU33" s="183">
        <f>IF(BU34+BV34=2,1,0)</f>
        <v>0</v>
      </c>
      <c r="BV33" s="183"/>
      <c r="BW33" s="183">
        <f>IF(BW34+BX34=2,1,0)</f>
        <v>1</v>
      </c>
      <c r="BX33" s="183"/>
      <c r="BY33" s="183">
        <f>IF(BY34+BZ34=2,1,0)</f>
        <v>1</v>
      </c>
      <c r="BZ33" s="183"/>
      <c r="CA33" s="183">
        <f>IF(CA34+CB34=2,1,0)</f>
        <v>1</v>
      </c>
      <c r="CB33" s="183"/>
      <c r="CC33" s="183">
        <f>IF(CC34+CD34=2,1,0)</f>
        <v>1</v>
      </c>
      <c r="CD33" s="185"/>
      <c r="CE33" s="123"/>
      <c r="CF33" s="186">
        <f>IF(CF34+CG34=2,1,0)</f>
        <v>0</v>
      </c>
      <c r="CG33" s="183"/>
      <c r="CH33" s="183">
        <f>IF(CH34+CI34=2,1,0)</f>
        <v>0</v>
      </c>
      <c r="CI33" s="183"/>
      <c r="CJ33" s="183">
        <f>IF(CJ34+CK34=2,1,0)</f>
        <v>1</v>
      </c>
      <c r="CK33" s="183"/>
      <c r="CL33" s="183">
        <f>IF(CL34+CM34=2,1,0)</f>
        <v>1</v>
      </c>
      <c r="CM33" s="183"/>
      <c r="CN33" s="183">
        <f>IF(CN34+CO34=2,1,0)</f>
        <v>1</v>
      </c>
      <c r="CO33" s="183"/>
      <c r="CP33" s="183">
        <f>IF(CP34+CQ34=2,1,0)</f>
        <v>1</v>
      </c>
      <c r="CQ33" s="185"/>
      <c r="CR33" s="123"/>
      <c r="CS33" s="186">
        <f>IF(CS34+CT34=2,1,0)</f>
        <v>0</v>
      </c>
      <c r="CT33" s="183"/>
      <c r="CU33" s="183">
        <f>IF(CU34+CV34=2,1,0)</f>
        <v>0</v>
      </c>
      <c r="CV33" s="183"/>
      <c r="CW33" s="183">
        <f>IF(CW34+CX34=2,1,0)</f>
        <v>1</v>
      </c>
      <c r="CX33" s="183"/>
      <c r="CY33" s="183">
        <f>IF(CY34+CZ34=2,1,0)</f>
        <v>1</v>
      </c>
      <c r="CZ33" s="183"/>
      <c r="DA33" s="183">
        <f>IF(DA34+DB34=2,1,0)</f>
        <v>1</v>
      </c>
      <c r="DB33" s="183"/>
      <c r="DC33" s="183">
        <f>IF(DC34+DD34=2,1,0)</f>
        <v>1</v>
      </c>
      <c r="DD33" s="185"/>
      <c r="DE33" s="123"/>
      <c r="DF33" s="186">
        <f>IF(DF34+DG34=2,1,0)</f>
        <v>0</v>
      </c>
      <c r="DG33" s="183"/>
      <c r="DH33" s="183">
        <f>IF(DH34+DI34=2,1,0)</f>
        <v>0</v>
      </c>
      <c r="DI33" s="183"/>
      <c r="DJ33" s="183">
        <f>IF(DJ34+DK34=2,1,0)</f>
        <v>1</v>
      </c>
      <c r="DK33" s="183"/>
      <c r="DL33" s="183">
        <f>IF(DL34+DM34=2,1,0)</f>
        <v>1</v>
      </c>
      <c r="DM33" s="183"/>
      <c r="DN33" s="183">
        <f>IF(DN34+DO34=2,1,0)</f>
        <v>1</v>
      </c>
      <c r="DO33" s="183"/>
      <c r="DP33" s="183">
        <f>IF(DP34+DQ34=2,1,0)</f>
        <v>1</v>
      </c>
      <c r="DQ33" s="185"/>
      <c r="DR33" s="123"/>
      <c r="DS33" s="186">
        <f>IF(DS34+DT34=2,1,0)</f>
        <v>0</v>
      </c>
      <c r="DT33" s="183"/>
      <c r="DU33" s="183">
        <f>IF(DU34+DV34=2,1,0)</f>
        <v>0</v>
      </c>
      <c r="DV33" s="183"/>
      <c r="DW33" s="183">
        <f>IF(DW34+DX34=2,1,0)</f>
        <v>1</v>
      </c>
      <c r="DX33" s="183"/>
      <c r="DY33" s="183">
        <f>IF(DY34+DZ34=2,1,0)</f>
        <v>1</v>
      </c>
      <c r="DZ33" s="183"/>
      <c r="EA33" s="183">
        <f>IF(EA34+EB34=2,1,0)</f>
        <v>1</v>
      </c>
      <c r="EB33" s="183"/>
      <c r="EC33" s="183">
        <f>IF(EC34+ED34=2,1,0)</f>
        <v>1</v>
      </c>
      <c r="ED33" s="185"/>
      <c r="EE33" s="123"/>
      <c r="EF33" s="186">
        <f>IF(EF34+EG34=2,1,0)</f>
        <v>0</v>
      </c>
      <c r="EG33" s="183"/>
      <c r="EH33" s="183">
        <f>IF(EH34+EI34=2,1,0)</f>
        <v>0</v>
      </c>
      <c r="EI33" s="183"/>
      <c r="EJ33" s="183">
        <f>IF(EJ34+EK34=2,1,0)</f>
        <v>1</v>
      </c>
      <c r="EK33" s="183"/>
      <c r="EL33" s="183">
        <f>IF(EL34+EM34=2,1,0)</f>
        <v>1</v>
      </c>
      <c r="EM33" s="183"/>
      <c r="EN33" s="183">
        <f>IF(EN34+EO34=2,1,0)</f>
        <v>1</v>
      </c>
      <c r="EO33" s="183"/>
      <c r="EP33" s="183">
        <f>IF(EP34+EQ34=2,1,0)</f>
        <v>1</v>
      </c>
      <c r="EQ33" s="185"/>
      <c r="ER33" s="136"/>
    </row>
    <row r="34" spans="1:148" ht="13.5" customHeight="1" thickBot="1">
      <c r="A34" s="62" t="s">
        <v>133</v>
      </c>
      <c r="B34" s="111">
        <v>0</v>
      </c>
      <c r="C34" s="63" t="s">
        <v>134</v>
      </c>
      <c r="D34" s="111">
        <v>0</v>
      </c>
      <c r="E34" s="63" t="s">
        <v>133</v>
      </c>
      <c r="F34" s="64" t="s">
        <v>12</v>
      </c>
      <c r="G34" s="63" t="s">
        <v>134</v>
      </c>
      <c r="H34" s="65" t="s">
        <v>19</v>
      </c>
      <c r="I34" s="125">
        <f>IF(F34="3 юн",0.1,IF(F34="2 юн",0.3,IF(F34="1 юн",1,IF(F34="III",1,IF(F34="II",3,IF(F34="I",10,IF(F34="КМС",30,IF(F34="МС",100,0))))))))</f>
        <v>0</v>
      </c>
      <c r="J34" s="125">
        <f>IF(H34="3 юн",0.1,IF(H34="2 юн",0.3,IF(H34="1 юн",1,IF(H34="III",1,IF(H34="II",3,IF(H34="I",10,IF(H34="КМС",30,IF(H34="МС",100,0))))))))</f>
        <v>100</v>
      </c>
      <c r="L34" t="s">
        <v>98</v>
      </c>
      <c r="R34" s="135"/>
      <c r="S34" s="107">
        <f>IF(ЗАЯВКА!$D$18&gt;=$B$59,1,0)</f>
        <v>0</v>
      </c>
      <c r="T34" s="108">
        <f>IF(ЗАЯВКА!$D$18&lt;=$D$59,1,0)</f>
        <v>1</v>
      </c>
      <c r="U34" s="108">
        <f>IF(ЗАЯВКА!$K$18&gt;=$I$59,1,0)</f>
        <v>0</v>
      </c>
      <c r="V34" s="109">
        <f>IF(ЗАЯВКА!$K$18&lt;=$J$59,1,0)</f>
        <v>1</v>
      </c>
      <c r="W34" s="108">
        <f>IF(ЗАЯВКА!$D$18&gt;=$B$60,1,0)</f>
        <v>1</v>
      </c>
      <c r="X34" s="108">
        <f>IF(ЗАЯВКА!$D$18&lt;=$D$60,1,0)</f>
        <v>1</v>
      </c>
      <c r="Y34" s="108">
        <f>IF(ЗАЯВКА!$K$18&gt;=$I$60,1,0)</f>
        <v>1</v>
      </c>
      <c r="Z34" s="109">
        <f>IF(ЗАЯВКА!$K$18&lt;=$J$60,1,0)</f>
        <v>1</v>
      </c>
      <c r="AA34" s="108">
        <f>IF(ЗАЯВКА!$D$18&gt;=$B$61,1,0)</f>
        <v>1</v>
      </c>
      <c r="AB34" s="108">
        <f>IF(ЗАЯВКА!$D$18&lt;=$D$61,1,0)</f>
        <v>1</v>
      </c>
      <c r="AC34" s="108">
        <f>IF(ЗАЯВКА!$K$18&gt;=$I$61,1,0)</f>
        <v>1</v>
      </c>
      <c r="AD34" s="110">
        <f>IF(ЗАЯВКА!$K$18&lt;=$J$61,1,0)</f>
        <v>1</v>
      </c>
      <c r="AE34" s="123"/>
      <c r="AF34" s="107">
        <f>IF(ЗАЯВКА!$D$19&gt;=$B$59,1,0)</f>
        <v>0</v>
      </c>
      <c r="AG34" s="108">
        <f>IF(ЗАЯВКА!$D$19&lt;=$D$59,1,0)</f>
        <v>1</v>
      </c>
      <c r="AH34" s="108">
        <f>IF(ЗАЯВКА!$K$19&gt;=$I$59,1,0)</f>
        <v>0</v>
      </c>
      <c r="AI34" s="109">
        <f>IF(ЗАЯВКА!$K$19&lt;=$J$59,1,0)</f>
        <v>1</v>
      </c>
      <c r="AJ34" s="108">
        <f>IF(ЗАЯВКА!$D$19&gt;=$B$60,1,0)</f>
        <v>1</v>
      </c>
      <c r="AK34" s="108">
        <f>IF(ЗАЯВКА!$D$19&lt;=$D$60,1,0)</f>
        <v>1</v>
      </c>
      <c r="AL34" s="108">
        <f>IF(ЗАЯВКА!$K$19&gt;=$I$60,1,0)</f>
        <v>1</v>
      </c>
      <c r="AM34" s="109">
        <f>IF(ЗАЯВКА!$K$19&lt;=$J$60,1,0)</f>
        <v>1</v>
      </c>
      <c r="AN34" s="108">
        <f>IF(ЗАЯВКА!$D$19&gt;=$B$61,1,0)</f>
        <v>1</v>
      </c>
      <c r="AO34" s="108">
        <f>IF(ЗАЯВКА!$D$19&lt;=$D$61,1,0)</f>
        <v>1</v>
      </c>
      <c r="AP34" s="108">
        <f>IF(ЗАЯВКА!$K$19&gt;=$I$61,1,0)</f>
        <v>1</v>
      </c>
      <c r="AQ34" s="110">
        <f>IF(ЗАЯВКА!$K$19&lt;=$J$61,1,0)</f>
        <v>1</v>
      </c>
      <c r="AR34" s="123"/>
      <c r="AS34" s="107">
        <f>IF(ЗАЯВКА!$D$20&gt;=$B$59,1,0)</f>
        <v>0</v>
      </c>
      <c r="AT34" s="108">
        <f>IF(ЗАЯВКА!$D$20&lt;=$D$59,1,0)</f>
        <v>1</v>
      </c>
      <c r="AU34" s="108">
        <f>IF(ЗАЯВКА!$K$20&gt;=$I$59,1,0)</f>
        <v>0</v>
      </c>
      <c r="AV34" s="109">
        <f>IF(ЗАЯВКА!$K$20&lt;=$J$59,1,0)</f>
        <v>1</v>
      </c>
      <c r="AW34" s="108">
        <f>IF(ЗАЯВКА!$D$20&gt;=$B$60,1,0)</f>
        <v>1</v>
      </c>
      <c r="AX34" s="108">
        <f>IF(ЗАЯВКА!$D$20&lt;=$D$60,1,0)</f>
        <v>1</v>
      </c>
      <c r="AY34" s="108">
        <f>IF(ЗАЯВКА!$K$20&gt;=$I$60,1,0)</f>
        <v>1</v>
      </c>
      <c r="AZ34" s="109">
        <f>IF(ЗАЯВКА!$K$20&lt;=$J$60,1,0)</f>
        <v>1</v>
      </c>
      <c r="BA34" s="108">
        <f>IF(ЗАЯВКА!$D$20&gt;=$B$61,1,0)</f>
        <v>1</v>
      </c>
      <c r="BB34" s="108">
        <f>IF(ЗАЯВКА!$D$20&lt;=$D$61,1,0)</f>
        <v>1</v>
      </c>
      <c r="BC34" s="108">
        <f>IF(ЗАЯВКА!$K$20&gt;=$I$61,1,0)</f>
        <v>1</v>
      </c>
      <c r="BD34" s="110">
        <f>IF(ЗАЯВКА!$K$20&lt;=$J$61,1,0)</f>
        <v>1</v>
      </c>
      <c r="BE34" s="123"/>
      <c r="BF34" s="107">
        <f>IF(ЗАЯВКА!$D$21&gt;=$B$59,1,0)</f>
        <v>0</v>
      </c>
      <c r="BG34" s="108">
        <f>IF(ЗАЯВКА!$D$21&lt;=$D$59,1,0)</f>
        <v>1</v>
      </c>
      <c r="BH34" s="108">
        <f>IF(ЗАЯВКА!$K$21&gt;=$I$59,1,0)</f>
        <v>0</v>
      </c>
      <c r="BI34" s="109">
        <f>IF(ЗАЯВКА!$K$21&lt;=$J$59,1,0)</f>
        <v>1</v>
      </c>
      <c r="BJ34" s="108">
        <f>IF(ЗАЯВКА!$D$21&gt;=$B$60,1,0)</f>
        <v>1</v>
      </c>
      <c r="BK34" s="108">
        <f>IF(ЗАЯВКА!$D$21&lt;=$D$60,1,0)</f>
        <v>1</v>
      </c>
      <c r="BL34" s="108">
        <f>IF(ЗАЯВКА!$K$21&gt;=$I$60,1,0)</f>
        <v>1</v>
      </c>
      <c r="BM34" s="109">
        <f>IF(ЗАЯВКА!$K$21&lt;=$J$60,1,0)</f>
        <v>1</v>
      </c>
      <c r="BN34" s="108">
        <f>IF(ЗАЯВКА!$D$21&gt;=$B$61,1,0)</f>
        <v>1</v>
      </c>
      <c r="BO34" s="108">
        <f>IF(ЗАЯВКА!$D$21&lt;=$D$61,1,0)</f>
        <v>1</v>
      </c>
      <c r="BP34" s="108">
        <f>IF(ЗАЯВКА!$K$21&gt;=$I$61,1,0)</f>
        <v>1</v>
      </c>
      <c r="BQ34" s="110">
        <f>IF(ЗАЯВКА!$K$21&lt;=$J$61,1,0)</f>
        <v>1</v>
      </c>
      <c r="BR34" s="123"/>
      <c r="BS34" s="107">
        <f>IF(ЗАЯВКА!$D$22&gt;=$B$59,1,0)</f>
        <v>0</v>
      </c>
      <c r="BT34" s="108">
        <f>IF(ЗАЯВКА!$D$22&lt;=$D$59,1,0)</f>
        <v>1</v>
      </c>
      <c r="BU34" s="108">
        <f>IF(ЗАЯВКА!$K$22&gt;=$I$59,1,0)</f>
        <v>0</v>
      </c>
      <c r="BV34" s="109">
        <f>IF(ЗАЯВКА!$K$22&lt;=$J$59,1,0)</f>
        <v>1</v>
      </c>
      <c r="BW34" s="108">
        <f>IF(ЗАЯВКА!$D$22&gt;=$B$60,1,0)</f>
        <v>1</v>
      </c>
      <c r="BX34" s="108">
        <f>IF(ЗАЯВКА!$D$22&lt;=$D$60,1,0)</f>
        <v>1</v>
      </c>
      <c r="BY34" s="108">
        <f>IF(ЗАЯВКА!$K$22&gt;=$I$60,1,0)</f>
        <v>1</v>
      </c>
      <c r="BZ34" s="109">
        <f>IF(ЗАЯВКА!$K$22&lt;=$J$60,1,0)</f>
        <v>1</v>
      </c>
      <c r="CA34" s="108">
        <f>IF(ЗАЯВКА!$D$22&gt;=$B$61,1,0)</f>
        <v>1</v>
      </c>
      <c r="CB34" s="108">
        <f>IF(ЗАЯВКА!$D$22&lt;=$D$61,1,0)</f>
        <v>1</v>
      </c>
      <c r="CC34" s="108">
        <f>IF(ЗАЯВКА!$K$22&gt;=$I$61,1,0)</f>
        <v>1</v>
      </c>
      <c r="CD34" s="110">
        <f>IF(ЗАЯВКА!$K$22&lt;=$J$61,1,0)</f>
        <v>1</v>
      </c>
      <c r="CE34" s="123"/>
      <c r="CF34" s="107">
        <f>IF(ЗАЯВКА!$D$23&gt;=$B$59,1,0)</f>
        <v>0</v>
      </c>
      <c r="CG34" s="108">
        <f>IF(ЗАЯВКА!$D$23&lt;=$D$59,1,0)</f>
        <v>1</v>
      </c>
      <c r="CH34" s="108">
        <f>IF(ЗАЯВКА!$K$23&gt;=$I$59,1,0)</f>
        <v>0</v>
      </c>
      <c r="CI34" s="109">
        <f>IF(ЗАЯВКА!$K$23&lt;=$J$59,1,0)</f>
        <v>1</v>
      </c>
      <c r="CJ34" s="108">
        <f>IF(ЗАЯВКА!$D$23&gt;=$B$60,1,0)</f>
        <v>1</v>
      </c>
      <c r="CK34" s="108">
        <f>IF(ЗАЯВКА!$D$23&lt;=$D$60,1,0)</f>
        <v>1</v>
      </c>
      <c r="CL34" s="108">
        <f>IF(ЗАЯВКА!$K$23&gt;=$I$60,1,0)</f>
        <v>1</v>
      </c>
      <c r="CM34" s="109">
        <f>IF(ЗАЯВКА!$K$23&lt;=$J$60,1,0)</f>
        <v>1</v>
      </c>
      <c r="CN34" s="108">
        <f>IF(ЗАЯВКА!$D$23&gt;=$B$61,1,0)</f>
        <v>1</v>
      </c>
      <c r="CO34" s="108">
        <f>IF(ЗАЯВКА!$D$23&lt;=$D$61,1,0)</f>
        <v>1</v>
      </c>
      <c r="CP34" s="108">
        <f>IF(ЗАЯВКА!$K$23&gt;=$I$61,1,0)</f>
        <v>1</v>
      </c>
      <c r="CQ34" s="110">
        <f>IF(ЗАЯВКА!$K$23&lt;=$J$61,1,0)</f>
        <v>1</v>
      </c>
      <c r="CR34" s="123"/>
      <c r="CS34" s="107">
        <f>IF(ЗАЯВКА!$D$24&gt;=$B$59,1,0)</f>
        <v>0</v>
      </c>
      <c r="CT34" s="108">
        <f>IF(ЗАЯВКА!$D$24&lt;=$D$59,1,0)</f>
        <v>1</v>
      </c>
      <c r="CU34" s="108">
        <f>IF(ЗАЯВКА!$K$24&gt;=$I$59,1,0)</f>
        <v>0</v>
      </c>
      <c r="CV34" s="109">
        <f>IF(ЗАЯВКА!$K$24&lt;=$J$59,1,0)</f>
        <v>1</v>
      </c>
      <c r="CW34" s="108">
        <f>IF(ЗАЯВКА!$D$24&gt;=$B$60,1,0)</f>
        <v>1</v>
      </c>
      <c r="CX34" s="108">
        <f>IF(ЗАЯВКА!$D$24&lt;=$D$60,1,0)</f>
        <v>1</v>
      </c>
      <c r="CY34" s="108">
        <f>IF(ЗАЯВКА!$K$24&gt;=$I$60,1,0)</f>
        <v>1</v>
      </c>
      <c r="CZ34" s="109">
        <f>IF(ЗАЯВКА!$K$24&lt;=$J$60,1,0)</f>
        <v>1</v>
      </c>
      <c r="DA34" s="108">
        <f>IF(ЗАЯВКА!$D$24&gt;=$B$61,1,0)</f>
        <v>1</v>
      </c>
      <c r="DB34" s="108">
        <f>IF(ЗАЯВКА!$D$24&lt;=$D$61,1,0)</f>
        <v>1</v>
      </c>
      <c r="DC34" s="108">
        <f>IF(ЗАЯВКА!$K$24&gt;=$I$61,1,0)</f>
        <v>1</v>
      </c>
      <c r="DD34" s="110">
        <f>IF(ЗАЯВКА!$K$24&lt;=$J$61,1,0)</f>
        <v>1</v>
      </c>
      <c r="DE34" s="123"/>
      <c r="DF34" s="107">
        <f>IF(ЗАЯВКА!$D$25&gt;=$B$59,1,0)</f>
        <v>0</v>
      </c>
      <c r="DG34" s="108">
        <f>IF(ЗАЯВКА!$D$25&lt;=$D$59,1,0)</f>
        <v>1</v>
      </c>
      <c r="DH34" s="108">
        <f>IF(ЗАЯВКА!$K$25&gt;=$I$59,1,0)</f>
        <v>0</v>
      </c>
      <c r="DI34" s="109">
        <f>IF(ЗАЯВКА!$K$25&lt;=$J$59,1,0)</f>
        <v>1</v>
      </c>
      <c r="DJ34" s="108">
        <f>IF(ЗАЯВКА!$D$25&gt;=$B$60,1,0)</f>
        <v>1</v>
      </c>
      <c r="DK34" s="108">
        <f>IF(ЗАЯВКА!$D$25&lt;=$D$60,1,0)</f>
        <v>1</v>
      </c>
      <c r="DL34" s="108">
        <f>IF(ЗАЯВКА!$K$25&gt;=$I$60,1,0)</f>
        <v>1</v>
      </c>
      <c r="DM34" s="109">
        <f>IF(ЗАЯВКА!$K$25&lt;=$J$60,1,0)</f>
        <v>1</v>
      </c>
      <c r="DN34" s="108">
        <f>IF(ЗАЯВКА!$D$25&gt;=$B$61,1,0)</f>
        <v>1</v>
      </c>
      <c r="DO34" s="108">
        <f>IF(ЗАЯВКА!$D$25&lt;=$D$61,1,0)</f>
        <v>1</v>
      </c>
      <c r="DP34" s="108">
        <f>IF(ЗАЯВКА!$K$25&gt;=$I$61,1,0)</f>
        <v>1</v>
      </c>
      <c r="DQ34" s="110">
        <f>IF(ЗАЯВКА!$K$25&lt;=$J$61,1,0)</f>
        <v>1</v>
      </c>
      <c r="DR34" s="123"/>
      <c r="DS34" s="107">
        <f>IF(ЗАЯВКА!$D$26&gt;=$B$59,1,0)</f>
        <v>0</v>
      </c>
      <c r="DT34" s="108">
        <f>IF(ЗАЯВКА!$D$26&lt;=$D$59,1,0)</f>
        <v>1</v>
      </c>
      <c r="DU34" s="108">
        <f>IF(ЗАЯВКА!$K$26&gt;=$I$59,1,0)</f>
        <v>0</v>
      </c>
      <c r="DV34" s="109">
        <f>IF(ЗАЯВКА!$K$26&lt;=$J$59,1,0)</f>
        <v>1</v>
      </c>
      <c r="DW34" s="108">
        <f>IF(ЗАЯВКА!$D$26&gt;=$B$60,1,0)</f>
        <v>1</v>
      </c>
      <c r="DX34" s="108">
        <f>IF(ЗАЯВКА!$D$26&lt;=$D$60,1,0)</f>
        <v>1</v>
      </c>
      <c r="DY34" s="108">
        <f>IF(ЗАЯВКА!$K$26&gt;=$I$60,1,0)</f>
        <v>1</v>
      </c>
      <c r="DZ34" s="109">
        <f>IF(ЗАЯВКА!$K$26&lt;=$J$60,1,0)</f>
        <v>1</v>
      </c>
      <c r="EA34" s="108">
        <f>IF(ЗАЯВКА!$D$26&gt;=$B$61,1,0)</f>
        <v>1</v>
      </c>
      <c r="EB34" s="108">
        <f>IF(ЗАЯВКА!$D$26&lt;=$D$61,1,0)</f>
        <v>1</v>
      </c>
      <c r="EC34" s="108">
        <f>IF(ЗАЯВКА!$K$26&gt;=$I$61,1,0)</f>
        <v>1</v>
      </c>
      <c r="ED34" s="110">
        <f>IF(ЗАЯВКА!$K$26&lt;=$J$61,1,0)</f>
        <v>1</v>
      </c>
      <c r="EE34" s="123"/>
      <c r="EF34" s="107">
        <f>IF(ЗАЯВКА!$D$27&gt;=$B$59,1,0)</f>
        <v>0</v>
      </c>
      <c r="EG34" s="108">
        <f>IF(ЗАЯВКА!$D$27&lt;=$D$59,1,0)</f>
        <v>1</v>
      </c>
      <c r="EH34" s="108">
        <f>IF(ЗАЯВКА!$K$27&gt;=$I$59,1,0)</f>
        <v>0</v>
      </c>
      <c r="EI34" s="109">
        <f>IF(ЗАЯВКА!$K$27&lt;=$J$59,1,0)</f>
        <v>1</v>
      </c>
      <c r="EJ34" s="108">
        <f>IF(ЗАЯВКА!$D$27&gt;=$B$60,1,0)</f>
        <v>1</v>
      </c>
      <c r="EK34" s="108">
        <f>IF(ЗАЯВКА!$D$27&lt;=$D$60,1,0)</f>
        <v>1</v>
      </c>
      <c r="EL34" s="108">
        <f>IF(ЗАЯВКА!$K$27&gt;=$I$60,1,0)</f>
        <v>1</v>
      </c>
      <c r="EM34" s="109">
        <f>IF(ЗАЯВКА!$K$27&lt;=$J$60,1,0)</f>
        <v>1</v>
      </c>
      <c r="EN34" s="108">
        <f>IF(ЗАЯВКА!$D$27&gt;=$B$61,1,0)</f>
        <v>1</v>
      </c>
      <c r="EO34" s="108">
        <f>IF(ЗАЯВКА!$D$27&lt;=$D$61,1,0)</f>
        <v>1</v>
      </c>
      <c r="EP34" s="108">
        <f>IF(ЗАЯВКА!$K$27&gt;=$I$61,1,0)</f>
        <v>1</v>
      </c>
      <c r="EQ34" s="110">
        <f>IF(ЗАЯВКА!$K$27&lt;=$J$61,1,0)</f>
        <v>1</v>
      </c>
      <c r="ER34" s="136"/>
    </row>
    <row r="35" spans="1:148" ht="13.5" customHeight="1">
      <c r="A35" s="51" t="s">
        <v>133</v>
      </c>
      <c r="B35" s="112">
        <v>0</v>
      </c>
      <c r="C35" s="52" t="s">
        <v>134</v>
      </c>
      <c r="D35" s="112">
        <v>0</v>
      </c>
      <c r="E35" s="52" t="s">
        <v>133</v>
      </c>
      <c r="F35" s="60" t="s">
        <v>12</v>
      </c>
      <c r="G35" s="52" t="s">
        <v>134</v>
      </c>
      <c r="H35" s="66" t="s">
        <v>19</v>
      </c>
      <c r="I35" s="125">
        <f>IF(F35="3 юн",0.1,IF(F35="2 юн",0.3,IF(F35="1 юн",1,IF(F35="III",1,IF(F35="II",3,IF(F35="I",10,IF(F35="КМС",30,IF(F35="МС",100,0))))))))</f>
        <v>0</v>
      </c>
      <c r="J35" s="125">
        <f>IF(H35="3 юн",0.1,IF(H35="2 юн",0.3,IF(H35="1 юн",1,IF(H35="III",1,IF(H35="II",3,IF(H35="I",10,IF(H35="КМС",30,IF(H35="МС",100,0))))))))</f>
        <v>100</v>
      </c>
      <c r="L35" t="s">
        <v>99</v>
      </c>
      <c r="R35" s="137" t="s">
        <v>196</v>
      </c>
      <c r="S35" s="178">
        <f>IF(S36+W36+AA36&gt;0,IF(ЗАЯВКА!$F$18=SYSTEM!$D$63,1,0),0)</f>
        <v>1</v>
      </c>
      <c r="T35" s="179"/>
      <c r="U35" s="179"/>
      <c r="V35" s="179"/>
      <c r="W35" s="179"/>
      <c r="X35" s="179"/>
      <c r="Y35" s="180">
        <f>IF(S36+W36+AA36&gt;0,IF(ЗАЯВКА!$F$18=SYSTEM!$F$63,1,0),0)</f>
        <v>1</v>
      </c>
      <c r="Z35" s="179"/>
      <c r="AA35" s="179"/>
      <c r="AB35" s="179"/>
      <c r="AC35" s="179"/>
      <c r="AD35" s="181"/>
      <c r="AE35" s="123"/>
      <c r="AF35" s="178">
        <f>IF(AF36+AJ36+AN36&gt;0,IF(ЗАЯВКА!$F$19=SYSTEM!$D$63,1,0),0)</f>
        <v>1</v>
      </c>
      <c r="AG35" s="179"/>
      <c r="AH35" s="179"/>
      <c r="AI35" s="179"/>
      <c r="AJ35" s="179"/>
      <c r="AK35" s="179"/>
      <c r="AL35" s="180">
        <f>IF(AF36+AJ36+AN36&gt;0,IF(ЗАЯВКА!$F$18=SYSTEM!$F$63,1,0),0)</f>
        <v>1</v>
      </c>
      <c r="AM35" s="179"/>
      <c r="AN35" s="179"/>
      <c r="AO35" s="179"/>
      <c r="AP35" s="179"/>
      <c r="AQ35" s="181"/>
      <c r="AR35" s="123"/>
      <c r="AS35" s="178">
        <f>IF(AS36+AW36+BA36&gt;0,IF(ЗАЯВКА!$F$20=SYSTEM!$D$63,1,0),0)</f>
        <v>1</v>
      </c>
      <c r="AT35" s="179"/>
      <c r="AU35" s="179"/>
      <c r="AV35" s="179"/>
      <c r="AW35" s="179"/>
      <c r="AX35" s="179"/>
      <c r="AY35" s="180">
        <f>IF(AS36+AW36+BA36&gt;0,IF(ЗАЯВКА!$F$20=SYSTEM!$F$63,1,0),0)</f>
        <v>1</v>
      </c>
      <c r="AZ35" s="179"/>
      <c r="BA35" s="179"/>
      <c r="BB35" s="179"/>
      <c r="BC35" s="179"/>
      <c r="BD35" s="181"/>
      <c r="BE35" s="123"/>
      <c r="BF35" s="178">
        <f>IF(BF36+BJ36+BN36&gt;0,IF(ЗАЯВКА!$F$21=SYSTEM!$D$63,1,0),0)</f>
        <v>1</v>
      </c>
      <c r="BG35" s="179"/>
      <c r="BH35" s="179"/>
      <c r="BI35" s="179"/>
      <c r="BJ35" s="179"/>
      <c r="BK35" s="179"/>
      <c r="BL35" s="180">
        <f>IF(BF36+BJ36+BN36&gt;0,IF(ЗАЯВКА!$F$21=SYSTEM!$F$63,1,0),0)</f>
        <v>1</v>
      </c>
      <c r="BM35" s="179"/>
      <c r="BN35" s="179"/>
      <c r="BO35" s="179"/>
      <c r="BP35" s="179"/>
      <c r="BQ35" s="181"/>
      <c r="BR35" s="123"/>
      <c r="BS35" s="178">
        <f>IF(BS36+BW36+CA36&gt;0,IF(ЗАЯВКА!$F$22=SYSTEM!$D$63,1,0),0)</f>
        <v>1</v>
      </c>
      <c r="BT35" s="179"/>
      <c r="BU35" s="179"/>
      <c r="BV35" s="179"/>
      <c r="BW35" s="179"/>
      <c r="BX35" s="179"/>
      <c r="BY35" s="180">
        <f>IF(BS36+BW36+CA36&gt;0,IF(ЗАЯВКА!$F$22=SYSTEM!$F$63,1,0),0)</f>
        <v>1</v>
      </c>
      <c r="BZ35" s="179"/>
      <c r="CA35" s="179"/>
      <c r="CB35" s="179"/>
      <c r="CC35" s="179"/>
      <c r="CD35" s="181"/>
      <c r="CE35" s="123"/>
      <c r="CF35" s="178">
        <f>IF(CF36+CJ36+CN36&gt;0,IF(ЗАЯВКА!$F$23=SYSTEM!$D$63,1,0),0)</f>
        <v>1</v>
      </c>
      <c r="CG35" s="179"/>
      <c r="CH35" s="179"/>
      <c r="CI35" s="179"/>
      <c r="CJ35" s="179"/>
      <c r="CK35" s="179"/>
      <c r="CL35" s="180">
        <f>IF(CF36+CJ36+CN36&gt;0,IF(ЗАЯВКА!$F$23=SYSTEM!$F$63,1,0),0)</f>
        <v>1</v>
      </c>
      <c r="CM35" s="179"/>
      <c r="CN35" s="179"/>
      <c r="CO35" s="179"/>
      <c r="CP35" s="179"/>
      <c r="CQ35" s="181"/>
      <c r="CR35" s="123"/>
      <c r="CS35" s="178">
        <f>IF(CS36+CW36+DA36&gt;0,IF(ЗАЯВКА!$F$24=SYSTEM!$D$63,1,0),0)</f>
        <v>1</v>
      </c>
      <c r="CT35" s="179"/>
      <c r="CU35" s="179"/>
      <c r="CV35" s="179"/>
      <c r="CW35" s="179"/>
      <c r="CX35" s="179"/>
      <c r="CY35" s="180">
        <f>IF(CS36+CW36+DA36&gt;0,IF(ЗАЯВКА!$F$24=SYSTEM!$F$63,1,0),0)</f>
        <v>1</v>
      </c>
      <c r="CZ35" s="179"/>
      <c r="DA35" s="179"/>
      <c r="DB35" s="179"/>
      <c r="DC35" s="179"/>
      <c r="DD35" s="181"/>
      <c r="DE35" s="123"/>
      <c r="DF35" s="178">
        <f>IF(DF36+DJ36+DN36&gt;0,IF(ЗАЯВКА!$F$25=SYSTEM!$D$63,1,0),0)</f>
        <v>1</v>
      </c>
      <c r="DG35" s="179"/>
      <c r="DH35" s="179"/>
      <c r="DI35" s="179"/>
      <c r="DJ35" s="179"/>
      <c r="DK35" s="179"/>
      <c r="DL35" s="180">
        <f>IF(DF36+DJ36+DN36&gt;0,IF(ЗАЯВКА!$F$25=SYSTEM!$F$63,1,0),0)</f>
        <v>1</v>
      </c>
      <c r="DM35" s="179"/>
      <c r="DN35" s="179"/>
      <c r="DO35" s="179"/>
      <c r="DP35" s="179"/>
      <c r="DQ35" s="181"/>
      <c r="DR35" s="123"/>
      <c r="DS35" s="178">
        <f>IF(DS36+DW36+EA36&gt;0,IF(ЗАЯВКА!$F$26=SYSTEM!$D$63,1,0),0)</f>
        <v>1</v>
      </c>
      <c r="DT35" s="179"/>
      <c r="DU35" s="179"/>
      <c r="DV35" s="179"/>
      <c r="DW35" s="179"/>
      <c r="DX35" s="179"/>
      <c r="DY35" s="180">
        <f>IF(DS36+DW36+EA36&gt;0,IF(ЗАЯВКА!$F$26=SYSTEM!$F$63,1,0),0)</f>
        <v>1</v>
      </c>
      <c r="DZ35" s="179"/>
      <c r="EA35" s="179"/>
      <c r="EB35" s="179"/>
      <c r="EC35" s="179"/>
      <c r="ED35" s="181"/>
      <c r="EE35" s="123"/>
      <c r="EF35" s="178">
        <f>IF(EF36+EJ36+EN36&gt;0,IF(ЗАЯВКА!$F$27=SYSTEM!$D$63,1,0),0)</f>
        <v>1</v>
      </c>
      <c r="EG35" s="179"/>
      <c r="EH35" s="179"/>
      <c r="EI35" s="179"/>
      <c r="EJ35" s="179"/>
      <c r="EK35" s="179"/>
      <c r="EL35" s="180">
        <f>IF(EF36+EJ36+EN36&gt;0,IF(ЗАЯВКА!$F$27=SYSTEM!$F$63,1,0),0)</f>
        <v>1</v>
      </c>
      <c r="EM35" s="179"/>
      <c r="EN35" s="179"/>
      <c r="EO35" s="179"/>
      <c r="EP35" s="179"/>
      <c r="EQ35" s="181"/>
      <c r="ER35" s="136"/>
    </row>
    <row r="36" spans="1:148" ht="13.5" customHeight="1" thickBot="1">
      <c r="A36" s="53" t="s">
        <v>133</v>
      </c>
      <c r="B36" s="113">
        <v>0</v>
      </c>
      <c r="C36" s="54" t="s">
        <v>134</v>
      </c>
      <c r="D36" s="113">
        <v>0</v>
      </c>
      <c r="E36" s="54" t="s">
        <v>133</v>
      </c>
      <c r="F36" s="67" t="s">
        <v>12</v>
      </c>
      <c r="G36" s="54" t="s">
        <v>134</v>
      </c>
      <c r="H36" s="68" t="s">
        <v>19</v>
      </c>
      <c r="I36" s="125">
        <f>IF(F36="3 юн",0.1,IF(F36="2 юн",0.3,IF(F36="1 юн",1,IF(F36="III",1,IF(F36="II",3,IF(F36="I",10,IF(F36="КМС",30,IF(F36="МС",100,0))))))))</f>
        <v>0</v>
      </c>
      <c r="J36" s="125">
        <f>IF(H36="3 юн",0.1,IF(H36="2 юн",0.3,IF(H36="1 юн",1,IF(H36="III",1,IF(H36="II",3,IF(H36="I",10,IF(H36="КМС",30,IF(H36="МС",100,0))))))))</f>
        <v>100</v>
      </c>
      <c r="L36" t="s">
        <v>100</v>
      </c>
      <c r="R36" s="135"/>
      <c r="S36" s="182">
        <f>IF(S37+U37=2,1,0)</f>
        <v>1</v>
      </c>
      <c r="T36" s="183"/>
      <c r="U36" s="183"/>
      <c r="V36" s="183"/>
      <c r="W36" s="184">
        <f>IF(W37+Y37=2,1,0)</f>
        <v>1</v>
      </c>
      <c r="X36" s="183"/>
      <c r="Y36" s="183"/>
      <c r="Z36" s="183"/>
      <c r="AA36" s="184">
        <f>IF(AA37+AC37=2,1,0)</f>
        <v>1</v>
      </c>
      <c r="AB36" s="183"/>
      <c r="AC36" s="183"/>
      <c r="AD36" s="185"/>
      <c r="AE36" s="123"/>
      <c r="AF36" s="182">
        <f>IF(AF37+AH37=2,1,0)</f>
        <v>1</v>
      </c>
      <c r="AG36" s="183"/>
      <c r="AH36" s="183"/>
      <c r="AI36" s="183"/>
      <c r="AJ36" s="184">
        <f>IF(AJ37+AL37=2,1,0)</f>
        <v>1</v>
      </c>
      <c r="AK36" s="183"/>
      <c r="AL36" s="183"/>
      <c r="AM36" s="183"/>
      <c r="AN36" s="184">
        <f>IF(AN37+AP37=2,1,0)</f>
        <v>1</v>
      </c>
      <c r="AO36" s="183"/>
      <c r="AP36" s="183"/>
      <c r="AQ36" s="185"/>
      <c r="AR36" s="123"/>
      <c r="AS36" s="182">
        <f>IF(AS37+AU37=2,1,0)</f>
        <v>1</v>
      </c>
      <c r="AT36" s="183"/>
      <c r="AU36" s="183"/>
      <c r="AV36" s="183"/>
      <c r="AW36" s="184">
        <f>IF(AW37+AY37=2,1,0)</f>
        <v>1</v>
      </c>
      <c r="AX36" s="183"/>
      <c r="AY36" s="183"/>
      <c r="AZ36" s="183"/>
      <c r="BA36" s="184">
        <f>IF(BA37+BC37=2,1,0)</f>
        <v>1</v>
      </c>
      <c r="BB36" s="183"/>
      <c r="BC36" s="183"/>
      <c r="BD36" s="185"/>
      <c r="BE36" s="123"/>
      <c r="BF36" s="182">
        <f>IF(BF37+BH37=2,1,0)</f>
        <v>1</v>
      </c>
      <c r="BG36" s="183"/>
      <c r="BH36" s="183"/>
      <c r="BI36" s="183"/>
      <c r="BJ36" s="184">
        <f>IF(BJ37+BL37=2,1,0)</f>
        <v>1</v>
      </c>
      <c r="BK36" s="183"/>
      <c r="BL36" s="183"/>
      <c r="BM36" s="183"/>
      <c r="BN36" s="184">
        <f>IF(BN37+BP37=2,1,0)</f>
        <v>1</v>
      </c>
      <c r="BO36" s="183"/>
      <c r="BP36" s="183"/>
      <c r="BQ36" s="185"/>
      <c r="BR36" s="123"/>
      <c r="BS36" s="182">
        <f>IF(BS37+BU37=2,1,0)</f>
        <v>1</v>
      </c>
      <c r="BT36" s="183"/>
      <c r="BU36" s="183"/>
      <c r="BV36" s="183"/>
      <c r="BW36" s="184">
        <f>IF(BW37+BY37=2,1,0)</f>
        <v>1</v>
      </c>
      <c r="BX36" s="183"/>
      <c r="BY36" s="183"/>
      <c r="BZ36" s="183"/>
      <c r="CA36" s="184">
        <f>IF(CA37+CC37=2,1,0)</f>
        <v>1</v>
      </c>
      <c r="CB36" s="183"/>
      <c r="CC36" s="183"/>
      <c r="CD36" s="185"/>
      <c r="CE36" s="123"/>
      <c r="CF36" s="182">
        <f>IF(CF37+CH37=2,1,0)</f>
        <v>1</v>
      </c>
      <c r="CG36" s="183"/>
      <c r="CH36" s="183"/>
      <c r="CI36" s="183"/>
      <c r="CJ36" s="184">
        <f>IF(CJ37+CL37=2,1,0)</f>
        <v>1</v>
      </c>
      <c r="CK36" s="183"/>
      <c r="CL36" s="183"/>
      <c r="CM36" s="183"/>
      <c r="CN36" s="184">
        <f>IF(CN37+CP37=2,1,0)</f>
        <v>1</v>
      </c>
      <c r="CO36" s="183"/>
      <c r="CP36" s="183"/>
      <c r="CQ36" s="185"/>
      <c r="CR36" s="123"/>
      <c r="CS36" s="182">
        <f>IF(CS37+CU37=2,1,0)</f>
        <v>1</v>
      </c>
      <c r="CT36" s="183"/>
      <c r="CU36" s="183"/>
      <c r="CV36" s="183"/>
      <c r="CW36" s="184">
        <f>IF(CW37+CY37=2,1,0)</f>
        <v>1</v>
      </c>
      <c r="CX36" s="183"/>
      <c r="CY36" s="183"/>
      <c r="CZ36" s="183"/>
      <c r="DA36" s="184">
        <f>IF(DA37+DC37=2,1,0)</f>
        <v>1</v>
      </c>
      <c r="DB36" s="183"/>
      <c r="DC36" s="183"/>
      <c r="DD36" s="185"/>
      <c r="DE36" s="123"/>
      <c r="DF36" s="182">
        <f>IF(DF37+DH37=2,1,0)</f>
        <v>1</v>
      </c>
      <c r="DG36" s="183"/>
      <c r="DH36" s="183"/>
      <c r="DI36" s="183"/>
      <c r="DJ36" s="184">
        <f>IF(DJ37+DL37=2,1,0)</f>
        <v>1</v>
      </c>
      <c r="DK36" s="183"/>
      <c r="DL36" s="183"/>
      <c r="DM36" s="183"/>
      <c r="DN36" s="184">
        <f>IF(DN37+DP37=2,1,0)</f>
        <v>1</v>
      </c>
      <c r="DO36" s="183"/>
      <c r="DP36" s="183"/>
      <c r="DQ36" s="185"/>
      <c r="DR36" s="123"/>
      <c r="DS36" s="182">
        <f>IF(DS37+DU37=2,1,0)</f>
        <v>1</v>
      </c>
      <c r="DT36" s="183"/>
      <c r="DU36" s="183"/>
      <c r="DV36" s="183"/>
      <c r="DW36" s="184">
        <f>IF(DW37+DY37=2,1,0)</f>
        <v>1</v>
      </c>
      <c r="DX36" s="183"/>
      <c r="DY36" s="183"/>
      <c r="DZ36" s="183"/>
      <c r="EA36" s="184">
        <f>IF(EA37+EC37=2,1,0)</f>
        <v>1</v>
      </c>
      <c r="EB36" s="183"/>
      <c r="EC36" s="183"/>
      <c r="ED36" s="185"/>
      <c r="EE36" s="123"/>
      <c r="EF36" s="182">
        <f>IF(EF37+EH37=2,1,0)</f>
        <v>1</v>
      </c>
      <c r="EG36" s="183"/>
      <c r="EH36" s="183"/>
      <c r="EI36" s="183"/>
      <c r="EJ36" s="184">
        <f>IF(EJ37+EL37=2,1,0)</f>
        <v>1</v>
      </c>
      <c r="EK36" s="183"/>
      <c r="EL36" s="183"/>
      <c r="EM36" s="183"/>
      <c r="EN36" s="184">
        <f>IF(EN37+EP37=2,1,0)</f>
        <v>1</v>
      </c>
      <c r="EO36" s="183"/>
      <c r="EP36" s="183"/>
      <c r="EQ36" s="185"/>
      <c r="ER36" s="136"/>
    </row>
    <row r="37" spans="1:148" ht="13.5" customHeight="1" thickBot="1">
      <c r="A37" s="123"/>
      <c r="B37" s="123"/>
      <c r="C37" s="123"/>
      <c r="D37" s="123"/>
      <c r="E37" s="123"/>
      <c r="F37" s="123"/>
      <c r="G37" s="123"/>
      <c r="H37" s="123"/>
      <c r="I37" s="126"/>
      <c r="J37" s="126"/>
      <c r="L37" t="s">
        <v>101</v>
      </c>
      <c r="R37" s="135"/>
      <c r="S37" s="186">
        <f>IF(S38+T38=2,1,0)</f>
        <v>1</v>
      </c>
      <c r="T37" s="183"/>
      <c r="U37" s="183">
        <f>IF(U38+V38=2,1,0)</f>
        <v>1</v>
      </c>
      <c r="V37" s="183"/>
      <c r="W37" s="183">
        <f>IF(W38+X38=2,1,0)</f>
        <v>1</v>
      </c>
      <c r="X37" s="183"/>
      <c r="Y37" s="183">
        <f>IF(Y38+Z38=2,1,0)</f>
        <v>1</v>
      </c>
      <c r="Z37" s="183"/>
      <c r="AA37" s="183">
        <f>IF(AA38+AB38=2,1,0)</f>
        <v>1</v>
      </c>
      <c r="AB37" s="183"/>
      <c r="AC37" s="183">
        <f>IF(AC38+AD38=2,1,0)</f>
        <v>1</v>
      </c>
      <c r="AD37" s="185"/>
      <c r="AE37" s="123"/>
      <c r="AF37" s="186">
        <f>IF(AF38+AG38=2,1,0)</f>
        <v>1</v>
      </c>
      <c r="AG37" s="183"/>
      <c r="AH37" s="183">
        <f>IF(AH38+AI38=2,1,0)</f>
        <v>1</v>
      </c>
      <c r="AI37" s="183"/>
      <c r="AJ37" s="183">
        <f>IF(AJ38+AK38=2,1,0)</f>
        <v>1</v>
      </c>
      <c r="AK37" s="183"/>
      <c r="AL37" s="183">
        <f>IF(AL38+AM38=2,1,0)</f>
        <v>1</v>
      </c>
      <c r="AM37" s="183"/>
      <c r="AN37" s="183">
        <f>IF(AN38+AO38=2,1,0)</f>
        <v>1</v>
      </c>
      <c r="AO37" s="183"/>
      <c r="AP37" s="183">
        <f>IF(AP38+AQ38=2,1,0)</f>
        <v>1</v>
      </c>
      <c r="AQ37" s="185"/>
      <c r="AR37" s="123"/>
      <c r="AS37" s="186">
        <f>IF(AS38+AT38=2,1,0)</f>
        <v>1</v>
      </c>
      <c r="AT37" s="183"/>
      <c r="AU37" s="183">
        <f>IF(AU38+AV38=2,1,0)</f>
        <v>1</v>
      </c>
      <c r="AV37" s="183"/>
      <c r="AW37" s="183">
        <f>IF(AW38+AX38=2,1,0)</f>
        <v>1</v>
      </c>
      <c r="AX37" s="183"/>
      <c r="AY37" s="183">
        <f>IF(AY38+AZ38=2,1,0)</f>
        <v>1</v>
      </c>
      <c r="AZ37" s="183"/>
      <c r="BA37" s="183">
        <f>IF(BA38+BB38=2,1,0)</f>
        <v>1</v>
      </c>
      <c r="BB37" s="183"/>
      <c r="BC37" s="183">
        <f>IF(BC38+BD38=2,1,0)</f>
        <v>1</v>
      </c>
      <c r="BD37" s="185"/>
      <c r="BE37" s="123"/>
      <c r="BF37" s="186">
        <f>IF(BF38+BG38=2,1,0)</f>
        <v>1</v>
      </c>
      <c r="BG37" s="183"/>
      <c r="BH37" s="183">
        <f>IF(BH38+BI38=2,1,0)</f>
        <v>1</v>
      </c>
      <c r="BI37" s="183"/>
      <c r="BJ37" s="183">
        <f>IF(BJ38+BK38=2,1,0)</f>
        <v>1</v>
      </c>
      <c r="BK37" s="183"/>
      <c r="BL37" s="183">
        <f>IF(BL38+BM38=2,1,0)</f>
        <v>1</v>
      </c>
      <c r="BM37" s="183"/>
      <c r="BN37" s="183">
        <f>IF(BN38+BO38=2,1,0)</f>
        <v>1</v>
      </c>
      <c r="BO37" s="183"/>
      <c r="BP37" s="183">
        <f>IF(BP38+BQ38=2,1,0)</f>
        <v>1</v>
      </c>
      <c r="BQ37" s="185"/>
      <c r="BR37" s="123"/>
      <c r="BS37" s="186">
        <f>IF(BS38+BT38=2,1,0)</f>
        <v>1</v>
      </c>
      <c r="BT37" s="183"/>
      <c r="BU37" s="183">
        <f>IF(BU38+BV38=2,1,0)</f>
        <v>1</v>
      </c>
      <c r="BV37" s="183"/>
      <c r="BW37" s="183">
        <f>IF(BW38+BX38=2,1,0)</f>
        <v>1</v>
      </c>
      <c r="BX37" s="183"/>
      <c r="BY37" s="183">
        <f>IF(BY38+BZ38=2,1,0)</f>
        <v>1</v>
      </c>
      <c r="BZ37" s="183"/>
      <c r="CA37" s="183">
        <f>IF(CA38+CB38=2,1,0)</f>
        <v>1</v>
      </c>
      <c r="CB37" s="183"/>
      <c r="CC37" s="183">
        <f>IF(CC38+CD38=2,1,0)</f>
        <v>1</v>
      </c>
      <c r="CD37" s="185"/>
      <c r="CE37" s="123"/>
      <c r="CF37" s="186">
        <f>IF(CF38+CG38=2,1,0)</f>
        <v>1</v>
      </c>
      <c r="CG37" s="183"/>
      <c r="CH37" s="183">
        <f>IF(CH38+CI38=2,1,0)</f>
        <v>1</v>
      </c>
      <c r="CI37" s="183"/>
      <c r="CJ37" s="183">
        <f>IF(CJ38+CK38=2,1,0)</f>
        <v>1</v>
      </c>
      <c r="CK37" s="183"/>
      <c r="CL37" s="183">
        <f>IF(CL38+CM38=2,1,0)</f>
        <v>1</v>
      </c>
      <c r="CM37" s="183"/>
      <c r="CN37" s="183">
        <f>IF(CN38+CO38=2,1,0)</f>
        <v>1</v>
      </c>
      <c r="CO37" s="183"/>
      <c r="CP37" s="183">
        <f>IF(CP38+CQ38=2,1,0)</f>
        <v>1</v>
      </c>
      <c r="CQ37" s="185"/>
      <c r="CR37" s="123"/>
      <c r="CS37" s="186">
        <f>IF(CS38+CT38=2,1,0)</f>
        <v>1</v>
      </c>
      <c r="CT37" s="183"/>
      <c r="CU37" s="183">
        <f>IF(CU38+CV38=2,1,0)</f>
        <v>1</v>
      </c>
      <c r="CV37" s="183"/>
      <c r="CW37" s="183">
        <f>IF(CW38+CX38=2,1,0)</f>
        <v>1</v>
      </c>
      <c r="CX37" s="183"/>
      <c r="CY37" s="183">
        <f>IF(CY38+CZ38=2,1,0)</f>
        <v>1</v>
      </c>
      <c r="CZ37" s="183"/>
      <c r="DA37" s="183">
        <f>IF(DA38+DB38=2,1,0)</f>
        <v>1</v>
      </c>
      <c r="DB37" s="183"/>
      <c r="DC37" s="183">
        <f>IF(DC38+DD38=2,1,0)</f>
        <v>1</v>
      </c>
      <c r="DD37" s="185"/>
      <c r="DE37" s="123"/>
      <c r="DF37" s="186">
        <f>IF(DF38+DG38=2,1,0)</f>
        <v>1</v>
      </c>
      <c r="DG37" s="183"/>
      <c r="DH37" s="183">
        <f>IF(DH38+DI38=2,1,0)</f>
        <v>1</v>
      </c>
      <c r="DI37" s="183"/>
      <c r="DJ37" s="183">
        <f>IF(DJ38+DK38=2,1,0)</f>
        <v>1</v>
      </c>
      <c r="DK37" s="183"/>
      <c r="DL37" s="183">
        <f>IF(DL38+DM38=2,1,0)</f>
        <v>1</v>
      </c>
      <c r="DM37" s="183"/>
      <c r="DN37" s="183">
        <f>IF(DN38+DO38=2,1,0)</f>
        <v>1</v>
      </c>
      <c r="DO37" s="183"/>
      <c r="DP37" s="183">
        <f>IF(DP38+DQ38=2,1,0)</f>
        <v>1</v>
      </c>
      <c r="DQ37" s="185"/>
      <c r="DR37" s="123"/>
      <c r="DS37" s="186">
        <f>IF(DS38+DT38=2,1,0)</f>
        <v>1</v>
      </c>
      <c r="DT37" s="183"/>
      <c r="DU37" s="183">
        <f>IF(DU38+DV38=2,1,0)</f>
        <v>1</v>
      </c>
      <c r="DV37" s="183"/>
      <c r="DW37" s="183">
        <f>IF(DW38+DX38=2,1,0)</f>
        <v>1</v>
      </c>
      <c r="DX37" s="183"/>
      <c r="DY37" s="183">
        <f>IF(DY38+DZ38=2,1,0)</f>
        <v>1</v>
      </c>
      <c r="DZ37" s="183"/>
      <c r="EA37" s="183">
        <f>IF(EA38+EB38=2,1,0)</f>
        <v>1</v>
      </c>
      <c r="EB37" s="183"/>
      <c r="EC37" s="183">
        <f>IF(EC38+ED38=2,1,0)</f>
        <v>1</v>
      </c>
      <c r="ED37" s="185"/>
      <c r="EE37" s="123"/>
      <c r="EF37" s="186">
        <f>IF(EF38+EG38=2,1,0)</f>
        <v>1</v>
      </c>
      <c r="EG37" s="183"/>
      <c r="EH37" s="183">
        <f>IF(EH38+EI38=2,1,0)</f>
        <v>1</v>
      </c>
      <c r="EI37" s="183"/>
      <c r="EJ37" s="183">
        <f>IF(EJ38+EK38=2,1,0)</f>
        <v>1</v>
      </c>
      <c r="EK37" s="183"/>
      <c r="EL37" s="183">
        <f>IF(EL38+EM38=2,1,0)</f>
        <v>1</v>
      </c>
      <c r="EM37" s="183"/>
      <c r="EN37" s="183">
        <f>IF(EN38+EO38=2,1,0)</f>
        <v>1</v>
      </c>
      <c r="EO37" s="183"/>
      <c r="EP37" s="183">
        <f>IF(EP38+EQ38=2,1,0)</f>
        <v>1</v>
      </c>
      <c r="EQ37" s="185"/>
      <c r="ER37" s="136"/>
    </row>
    <row r="38" spans="1:148" ht="13.5" customHeight="1" thickBot="1">
      <c r="A38" s="55" t="s">
        <v>139</v>
      </c>
      <c r="B38" s="56"/>
      <c r="C38" s="57" t="s">
        <v>137</v>
      </c>
      <c r="D38" s="61" t="s">
        <v>227</v>
      </c>
      <c r="E38" s="58" t="s">
        <v>135</v>
      </c>
      <c r="F38" s="61" t="s">
        <v>228</v>
      </c>
      <c r="G38" s="56" t="s">
        <v>136</v>
      </c>
      <c r="H38" s="59"/>
      <c r="I38" s="126"/>
      <c r="J38" s="126"/>
      <c r="L38" t="s">
        <v>102</v>
      </c>
      <c r="R38" s="135"/>
      <c r="S38" s="107">
        <f>IF(ЗАЯВКА!$D$18&gt;=$B$64,1,0)</f>
        <v>1</v>
      </c>
      <c r="T38" s="108">
        <f>IF(ЗАЯВКА!$D$18&lt;=$D$64,1,0)</f>
        <v>1</v>
      </c>
      <c r="U38" s="108">
        <f>IF(ЗАЯВКА!$K$18&gt;=$I$64,1,0)</f>
        <v>1</v>
      </c>
      <c r="V38" s="109">
        <f>IF(ЗАЯВКА!$K$18&lt;=$J$64,1,0)</f>
        <v>1</v>
      </c>
      <c r="W38" s="108">
        <f>IF(ЗАЯВКА!$D$18&gt;=$B$65,1,0)</f>
        <v>1</v>
      </c>
      <c r="X38" s="108">
        <f>IF(ЗАЯВКА!$D$18&lt;=$D$65,1,0)</f>
        <v>1</v>
      </c>
      <c r="Y38" s="108">
        <f>IF(ЗАЯВКА!$K$18&gt;=$I$65,1,0)</f>
        <v>1</v>
      </c>
      <c r="Z38" s="109">
        <f>IF(ЗАЯВКА!$K$18&lt;=$J$65,1,0)</f>
        <v>1</v>
      </c>
      <c r="AA38" s="108">
        <f>IF(ЗАЯВКА!$D$18&gt;=$B$66,1,0)</f>
        <v>1</v>
      </c>
      <c r="AB38" s="108">
        <f>IF(ЗАЯВКА!$D$18&lt;=$D$66,1,0)</f>
        <v>1</v>
      </c>
      <c r="AC38" s="108">
        <f>IF(ЗАЯВКА!$K$18&gt;=$I$66,1,0)</f>
        <v>1</v>
      </c>
      <c r="AD38" s="110">
        <f>IF(ЗАЯВКА!$K$18&lt;=$J$66,1,0)</f>
        <v>1</v>
      </c>
      <c r="AE38" s="123"/>
      <c r="AF38" s="107">
        <f>IF(ЗАЯВКА!$D$19&gt;=$B$64,1,0)</f>
        <v>1</v>
      </c>
      <c r="AG38" s="108">
        <f>IF(ЗАЯВКА!$D$19&lt;=$D$64,1,0)</f>
        <v>1</v>
      </c>
      <c r="AH38" s="108">
        <f>IF(ЗАЯВКА!$K$19&gt;=$I$64,1,0)</f>
        <v>1</v>
      </c>
      <c r="AI38" s="109">
        <f>IF(ЗАЯВКА!$K$19&lt;=$J$64,1,0)</f>
        <v>1</v>
      </c>
      <c r="AJ38" s="108">
        <f>IF(ЗАЯВКА!$D$19&gt;=$B$65,1,0)</f>
        <v>1</v>
      </c>
      <c r="AK38" s="108">
        <f>IF(ЗАЯВКА!$D$19&lt;=$D$65,1,0)</f>
        <v>1</v>
      </c>
      <c r="AL38" s="108">
        <f>IF(ЗАЯВКА!$K$19&gt;=$I$65,1,0)</f>
        <v>1</v>
      </c>
      <c r="AM38" s="109">
        <f>IF(ЗАЯВКА!$K$19&lt;=$J$65,1,0)</f>
        <v>1</v>
      </c>
      <c r="AN38" s="108">
        <f>IF(ЗАЯВКА!$D$19&gt;=$B$66,1,0)</f>
        <v>1</v>
      </c>
      <c r="AO38" s="108">
        <f>IF(ЗАЯВКА!$D$19&lt;=$D$66,1,0)</f>
        <v>1</v>
      </c>
      <c r="AP38" s="108">
        <f>IF(ЗАЯВКА!$K$19&gt;=$I$66,1,0)</f>
        <v>1</v>
      </c>
      <c r="AQ38" s="110">
        <f>IF(ЗАЯВКА!$K$19&lt;=$J$66,1,0)</f>
        <v>1</v>
      </c>
      <c r="AR38" s="123"/>
      <c r="AS38" s="107">
        <f>IF(ЗАЯВКА!$D$20&gt;=$B$64,1,0)</f>
        <v>1</v>
      </c>
      <c r="AT38" s="108">
        <f>IF(ЗАЯВКА!$D$20&lt;=$D$64,1,0)</f>
        <v>1</v>
      </c>
      <c r="AU38" s="108">
        <f>IF(ЗАЯВКА!$K$20&gt;=$I$64,1,0)</f>
        <v>1</v>
      </c>
      <c r="AV38" s="109">
        <f>IF(ЗАЯВКА!$K$20&lt;=$J$64,1,0)</f>
        <v>1</v>
      </c>
      <c r="AW38" s="108">
        <f>IF(ЗАЯВКА!$D$20&gt;=$B$65,1,0)</f>
        <v>1</v>
      </c>
      <c r="AX38" s="108">
        <f>IF(ЗАЯВКА!$D$20&lt;=$D$65,1,0)</f>
        <v>1</v>
      </c>
      <c r="AY38" s="108">
        <f>IF(ЗАЯВКА!$K$20&gt;=$I$65,1,0)</f>
        <v>1</v>
      </c>
      <c r="AZ38" s="109">
        <f>IF(ЗАЯВКА!$K$20&lt;=$J$65,1,0)</f>
        <v>1</v>
      </c>
      <c r="BA38" s="108">
        <f>IF(ЗАЯВКА!$D$20&gt;=$B$66,1,0)</f>
        <v>1</v>
      </c>
      <c r="BB38" s="108">
        <f>IF(ЗАЯВКА!$D$20&lt;=$D$66,1,0)</f>
        <v>1</v>
      </c>
      <c r="BC38" s="108">
        <f>IF(ЗАЯВКА!$K$20&gt;=$I$66,1,0)</f>
        <v>1</v>
      </c>
      <c r="BD38" s="110">
        <f>IF(ЗАЯВКА!$K$20&lt;=$J$66,1,0)</f>
        <v>1</v>
      </c>
      <c r="BE38" s="123"/>
      <c r="BF38" s="107">
        <f>IF(ЗАЯВКА!$D$21&gt;=$B$64,1,0)</f>
        <v>1</v>
      </c>
      <c r="BG38" s="108">
        <f>IF(ЗАЯВКА!$D$21&lt;=$D$64,1,0)</f>
        <v>1</v>
      </c>
      <c r="BH38" s="108">
        <f>IF(ЗАЯВКА!$K$21&gt;=$I$64,1,0)</f>
        <v>1</v>
      </c>
      <c r="BI38" s="109">
        <f>IF(ЗАЯВКА!$K$21&lt;=$J$64,1,0)</f>
        <v>1</v>
      </c>
      <c r="BJ38" s="108">
        <f>IF(ЗАЯВКА!$D$21&gt;=$B$65,1,0)</f>
        <v>1</v>
      </c>
      <c r="BK38" s="108">
        <f>IF(ЗАЯВКА!$D$21&lt;=$D$65,1,0)</f>
        <v>1</v>
      </c>
      <c r="BL38" s="108">
        <f>IF(ЗАЯВКА!$K$21&gt;=$I$65,1,0)</f>
        <v>1</v>
      </c>
      <c r="BM38" s="109">
        <f>IF(ЗАЯВКА!$K$21&lt;=$J$65,1,0)</f>
        <v>1</v>
      </c>
      <c r="BN38" s="108">
        <f>IF(ЗАЯВКА!$D$21&gt;=$B$66,1,0)</f>
        <v>1</v>
      </c>
      <c r="BO38" s="108">
        <f>IF(ЗАЯВКА!$D$21&lt;=$D$66,1,0)</f>
        <v>1</v>
      </c>
      <c r="BP38" s="108">
        <f>IF(ЗАЯВКА!$K$21&gt;=$I$66,1,0)</f>
        <v>1</v>
      </c>
      <c r="BQ38" s="110">
        <f>IF(ЗАЯВКА!$K$21&lt;=$J$66,1,0)</f>
        <v>1</v>
      </c>
      <c r="BR38" s="123"/>
      <c r="BS38" s="107">
        <f>IF(ЗАЯВКА!$D$22&gt;=$B$64,1,0)</f>
        <v>1</v>
      </c>
      <c r="BT38" s="108">
        <f>IF(ЗАЯВКА!$D$22&lt;=$D$64,1,0)</f>
        <v>1</v>
      </c>
      <c r="BU38" s="108">
        <f>IF(ЗАЯВКА!$K$22&gt;=$I$64,1,0)</f>
        <v>1</v>
      </c>
      <c r="BV38" s="109">
        <f>IF(ЗАЯВКА!$K$22&lt;=$J$64,1,0)</f>
        <v>1</v>
      </c>
      <c r="BW38" s="108">
        <f>IF(ЗАЯВКА!$D$22&gt;=$B$65,1,0)</f>
        <v>1</v>
      </c>
      <c r="BX38" s="108">
        <f>IF(ЗАЯВКА!$D$22&lt;=$D$65,1,0)</f>
        <v>1</v>
      </c>
      <c r="BY38" s="108">
        <f>IF(ЗАЯВКА!$K$22&gt;=$I$65,1,0)</f>
        <v>1</v>
      </c>
      <c r="BZ38" s="109">
        <f>IF(ЗАЯВКА!$K$22&lt;=$J$65,1,0)</f>
        <v>1</v>
      </c>
      <c r="CA38" s="108">
        <f>IF(ЗАЯВКА!$D$22&gt;=$B$66,1,0)</f>
        <v>1</v>
      </c>
      <c r="CB38" s="108">
        <f>IF(ЗАЯВКА!$D$22&lt;=$D$66,1,0)</f>
        <v>1</v>
      </c>
      <c r="CC38" s="108">
        <f>IF(ЗАЯВКА!$K$22&gt;=$I$66,1,0)</f>
        <v>1</v>
      </c>
      <c r="CD38" s="110">
        <f>IF(ЗАЯВКА!$K$22&lt;=$J$66,1,0)</f>
        <v>1</v>
      </c>
      <c r="CE38" s="123"/>
      <c r="CF38" s="107">
        <f>IF(ЗАЯВКА!$D$23&gt;=$B$64,1,0)</f>
        <v>1</v>
      </c>
      <c r="CG38" s="108">
        <f>IF(ЗАЯВКА!$D$23&lt;=$D$64,1,0)</f>
        <v>1</v>
      </c>
      <c r="CH38" s="108">
        <f>IF(ЗАЯВКА!$K$23&gt;=$I$64,1,0)</f>
        <v>1</v>
      </c>
      <c r="CI38" s="109">
        <f>IF(ЗАЯВКА!$K$23&lt;=$J$64,1,0)</f>
        <v>1</v>
      </c>
      <c r="CJ38" s="108">
        <f>IF(ЗАЯВКА!$D$23&gt;=$B$65,1,0)</f>
        <v>1</v>
      </c>
      <c r="CK38" s="108">
        <f>IF(ЗАЯВКА!$D$23&lt;=$D$65,1,0)</f>
        <v>1</v>
      </c>
      <c r="CL38" s="108">
        <f>IF(ЗАЯВКА!$K$23&gt;=$I$65,1,0)</f>
        <v>1</v>
      </c>
      <c r="CM38" s="109">
        <f>IF(ЗАЯВКА!$K$23&lt;=$J$65,1,0)</f>
        <v>1</v>
      </c>
      <c r="CN38" s="108">
        <f>IF(ЗАЯВКА!$D$23&gt;=$B$66,1,0)</f>
        <v>1</v>
      </c>
      <c r="CO38" s="108">
        <f>IF(ЗАЯВКА!$D$23&lt;=$D$66,1,0)</f>
        <v>1</v>
      </c>
      <c r="CP38" s="108">
        <f>IF(ЗАЯВКА!$K$23&gt;=$I$66,1,0)</f>
        <v>1</v>
      </c>
      <c r="CQ38" s="110">
        <f>IF(ЗАЯВКА!$K$23&lt;=$J$66,1,0)</f>
        <v>1</v>
      </c>
      <c r="CR38" s="123"/>
      <c r="CS38" s="107">
        <f>IF(ЗАЯВКА!$D$24&gt;=$B$64,1,0)</f>
        <v>1</v>
      </c>
      <c r="CT38" s="108">
        <f>IF(ЗАЯВКА!$D$24&lt;=$D$64,1,0)</f>
        <v>1</v>
      </c>
      <c r="CU38" s="108">
        <f>IF(ЗАЯВКА!$K$24&gt;=$I$64,1,0)</f>
        <v>1</v>
      </c>
      <c r="CV38" s="109">
        <f>IF(ЗАЯВКА!$K$24&lt;=$J$64,1,0)</f>
        <v>1</v>
      </c>
      <c r="CW38" s="108">
        <f>IF(ЗАЯВКА!$D$24&gt;=$B$65,1,0)</f>
        <v>1</v>
      </c>
      <c r="CX38" s="108">
        <f>IF(ЗАЯВКА!$D$24&lt;=$D$65,1,0)</f>
        <v>1</v>
      </c>
      <c r="CY38" s="108">
        <f>IF(ЗАЯВКА!$K$24&gt;=$I$65,1,0)</f>
        <v>1</v>
      </c>
      <c r="CZ38" s="109">
        <f>IF(ЗАЯВКА!$K$24&lt;=$J$65,1,0)</f>
        <v>1</v>
      </c>
      <c r="DA38" s="108">
        <f>IF(ЗАЯВКА!$D$24&gt;=$B$66,1,0)</f>
        <v>1</v>
      </c>
      <c r="DB38" s="108">
        <f>IF(ЗАЯВКА!$D$24&lt;=$D$66,1,0)</f>
        <v>1</v>
      </c>
      <c r="DC38" s="108">
        <f>IF(ЗАЯВКА!$K$24&gt;=$I$66,1,0)</f>
        <v>1</v>
      </c>
      <c r="DD38" s="110">
        <f>IF(ЗАЯВКА!$K$24&lt;=$J$66,1,0)</f>
        <v>1</v>
      </c>
      <c r="DE38" s="123"/>
      <c r="DF38" s="107">
        <f>IF(ЗАЯВКА!$D$25&gt;=$B$64,1,0)</f>
        <v>1</v>
      </c>
      <c r="DG38" s="108">
        <f>IF(ЗАЯВКА!$D$25&lt;=$D$64,1,0)</f>
        <v>1</v>
      </c>
      <c r="DH38" s="108">
        <f>IF(ЗАЯВКА!$K$25&gt;=$I$64,1,0)</f>
        <v>1</v>
      </c>
      <c r="DI38" s="109">
        <f>IF(ЗАЯВКА!$K$25&lt;=$J$64,1,0)</f>
        <v>1</v>
      </c>
      <c r="DJ38" s="108">
        <f>IF(ЗАЯВКА!$D$25&gt;=$B$65,1,0)</f>
        <v>1</v>
      </c>
      <c r="DK38" s="108">
        <f>IF(ЗАЯВКА!$D$25&lt;=$D$65,1,0)</f>
        <v>1</v>
      </c>
      <c r="DL38" s="108">
        <f>IF(ЗАЯВКА!$K$25&gt;=$I$65,1,0)</f>
        <v>1</v>
      </c>
      <c r="DM38" s="109">
        <f>IF(ЗАЯВКА!$K$25&lt;=$J$65,1,0)</f>
        <v>1</v>
      </c>
      <c r="DN38" s="108">
        <f>IF(ЗАЯВКА!$D$25&gt;=$B$66,1,0)</f>
        <v>1</v>
      </c>
      <c r="DO38" s="108">
        <f>IF(ЗАЯВКА!$D$25&lt;=$D$66,1,0)</f>
        <v>1</v>
      </c>
      <c r="DP38" s="108">
        <f>IF(ЗАЯВКА!$K$25&gt;=$I$66,1,0)</f>
        <v>1</v>
      </c>
      <c r="DQ38" s="110">
        <f>IF(ЗАЯВКА!$K$25&lt;=$J$66,1,0)</f>
        <v>1</v>
      </c>
      <c r="DR38" s="123"/>
      <c r="DS38" s="107">
        <f>IF(ЗАЯВКА!$D$26&gt;=$B$64,1,0)</f>
        <v>1</v>
      </c>
      <c r="DT38" s="108">
        <f>IF(ЗАЯВКА!$D$26&lt;=$D$64,1,0)</f>
        <v>1</v>
      </c>
      <c r="DU38" s="108">
        <f>IF(ЗАЯВКА!$K$26&gt;=$I$64,1,0)</f>
        <v>1</v>
      </c>
      <c r="DV38" s="109">
        <f>IF(ЗАЯВКА!$K$26&lt;=$J$64,1,0)</f>
        <v>1</v>
      </c>
      <c r="DW38" s="108">
        <f>IF(ЗАЯВКА!$D$26&gt;=$B$65,1,0)</f>
        <v>1</v>
      </c>
      <c r="DX38" s="108">
        <f>IF(ЗАЯВКА!$D$26&lt;=$D$65,1,0)</f>
        <v>1</v>
      </c>
      <c r="DY38" s="108">
        <f>IF(ЗАЯВКА!$K$26&gt;=$I$65,1,0)</f>
        <v>1</v>
      </c>
      <c r="DZ38" s="109">
        <f>IF(ЗАЯВКА!$K$26&lt;=$J$65,1,0)</f>
        <v>1</v>
      </c>
      <c r="EA38" s="108">
        <f>IF(ЗАЯВКА!$D$26&gt;=$B$66,1,0)</f>
        <v>1</v>
      </c>
      <c r="EB38" s="108">
        <f>IF(ЗАЯВКА!$D$26&lt;=$D$66,1,0)</f>
        <v>1</v>
      </c>
      <c r="EC38" s="108">
        <f>IF(ЗАЯВКА!$K$26&gt;=$I$66,1,0)</f>
        <v>1</v>
      </c>
      <c r="ED38" s="110">
        <f>IF(ЗАЯВКА!$K$26&lt;=$J$66,1,0)</f>
        <v>1</v>
      </c>
      <c r="EE38" s="123"/>
      <c r="EF38" s="107">
        <f>IF(ЗАЯВКА!$D$27&gt;=$B$64,1,0)</f>
        <v>1</v>
      </c>
      <c r="EG38" s="108">
        <f>IF(ЗАЯВКА!$D$27&lt;=$D$64,1,0)</f>
        <v>1</v>
      </c>
      <c r="EH38" s="108">
        <f>IF(ЗАЯВКА!$K$27&gt;=$I$64,1,0)</f>
        <v>1</v>
      </c>
      <c r="EI38" s="109">
        <f>IF(ЗАЯВКА!$K$27&lt;=$J$64,1,0)</f>
        <v>1</v>
      </c>
      <c r="EJ38" s="108">
        <f>IF(ЗАЯВКА!$D$27&gt;=$B$65,1,0)</f>
        <v>1</v>
      </c>
      <c r="EK38" s="108">
        <f>IF(ЗАЯВКА!$D$27&lt;=$D$65,1,0)</f>
        <v>1</v>
      </c>
      <c r="EL38" s="108">
        <f>IF(ЗАЯВКА!$K$27&gt;=$I$65,1,0)</f>
        <v>1</v>
      </c>
      <c r="EM38" s="109">
        <f>IF(ЗАЯВКА!$K$27&lt;=$J$65,1,0)</f>
        <v>1</v>
      </c>
      <c r="EN38" s="108">
        <f>IF(ЗАЯВКА!$D$27&gt;=$B$66,1,0)</f>
        <v>1</v>
      </c>
      <c r="EO38" s="108">
        <f>IF(ЗАЯВКА!$D$27&lt;=$D$66,1,0)</f>
        <v>1</v>
      </c>
      <c r="EP38" s="108">
        <f>IF(ЗАЯВКА!$K$27&gt;=$I$66,1,0)</f>
        <v>1</v>
      </c>
      <c r="EQ38" s="110">
        <f>IF(ЗАЯВКА!$K$27&lt;=$J$66,1,0)</f>
        <v>1</v>
      </c>
      <c r="ER38" s="136"/>
    </row>
    <row r="39" spans="1:148" ht="13.5" customHeight="1">
      <c r="A39" s="62" t="s">
        <v>133</v>
      </c>
      <c r="B39" s="111">
        <v>2012</v>
      </c>
      <c r="C39" s="63" t="s">
        <v>134</v>
      </c>
      <c r="D39" s="111">
        <v>2011</v>
      </c>
      <c r="E39" s="63" t="s">
        <v>133</v>
      </c>
      <c r="F39" s="64" t="s">
        <v>12</v>
      </c>
      <c r="G39" s="63" t="s">
        <v>134</v>
      </c>
      <c r="H39" s="101" t="s">
        <v>19</v>
      </c>
      <c r="I39" s="125">
        <f>IF(F39="3 юн",0.1,IF(F39="2 юн",0.3,IF(F39="1 юн",1,IF(F39="III",1,IF(F39="II",3,IF(F39="I",10,IF(F39="КМС",30,IF(F39="МС",100,0))))))))</f>
        <v>0</v>
      </c>
      <c r="J39" s="125">
        <f>IF(H39="3 юн",0.1,IF(H39="2 юн",0.3,IF(H39="1 юн",1,IF(H39="III",1,IF(H39="II",3,IF(H39="I",10,IF(H39="КМС",30,IF(H39="МС",100,0))))))))</f>
        <v>100</v>
      </c>
      <c r="L39" t="s">
        <v>103</v>
      </c>
      <c r="R39" s="135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36"/>
    </row>
    <row r="40" spans="1:148" ht="13.5" customHeight="1" thickBot="1">
      <c r="A40" s="51" t="s">
        <v>133</v>
      </c>
      <c r="B40" s="112">
        <v>0</v>
      </c>
      <c r="C40" s="52" t="s">
        <v>134</v>
      </c>
      <c r="D40" s="112">
        <v>0</v>
      </c>
      <c r="E40" s="52" t="s">
        <v>133</v>
      </c>
      <c r="F40" s="60" t="s">
        <v>12</v>
      </c>
      <c r="G40" s="52" t="s">
        <v>134</v>
      </c>
      <c r="H40" s="66" t="s">
        <v>19</v>
      </c>
      <c r="I40" s="125">
        <f>IF(F40="3 юн",0.1,IF(F40="2 юн",0.3,IF(F40="1 юн",1,IF(F40="III",1,IF(F40="II",3,IF(F40="I",10,IF(F40="КМС",30,IF(F40="МС",100,0))))))))</f>
        <v>0</v>
      </c>
      <c r="J40" s="125">
        <f>IF(H40="3 юн",0.1,IF(H40="2 юн",0.3,IF(H40="1 юн",1,IF(H40="III",1,IF(H40="II",3,IF(H40="I",10,IF(H40="КМС",30,IF(H40="МС",100,0))))))))</f>
        <v>100</v>
      </c>
      <c r="L40" t="s">
        <v>51</v>
      </c>
      <c r="R40" s="138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  <c r="DW40" s="139"/>
      <c r="DX40" s="139"/>
      <c r="DY40" s="139"/>
      <c r="DZ40" s="139"/>
      <c r="EA40" s="139"/>
      <c r="EB40" s="139"/>
      <c r="EC40" s="139"/>
      <c r="ED40" s="139"/>
      <c r="EE40" s="139"/>
      <c r="EF40" s="139"/>
      <c r="EG40" s="139"/>
      <c r="EH40" s="139"/>
      <c r="EI40" s="139"/>
      <c r="EJ40" s="139"/>
      <c r="EK40" s="139"/>
      <c r="EL40" s="139"/>
      <c r="EM40" s="139"/>
      <c r="EN40" s="139"/>
      <c r="EO40" s="139"/>
      <c r="EP40" s="139"/>
      <c r="EQ40" s="139"/>
      <c r="ER40" s="140"/>
    </row>
    <row r="41" spans="1:12" ht="13.5" customHeight="1" thickBot="1">
      <c r="A41" s="53" t="s">
        <v>133</v>
      </c>
      <c r="B41" s="113">
        <v>0</v>
      </c>
      <c r="C41" s="54" t="s">
        <v>134</v>
      </c>
      <c r="D41" s="113">
        <v>0</v>
      </c>
      <c r="E41" s="54" t="s">
        <v>133</v>
      </c>
      <c r="F41" s="67" t="s">
        <v>12</v>
      </c>
      <c r="G41" s="54" t="s">
        <v>134</v>
      </c>
      <c r="H41" s="68" t="s">
        <v>19</v>
      </c>
      <c r="I41" s="125">
        <f>IF(F41="3 юн",0.1,IF(F41="2 юн",0.3,IF(F41="1 юн",1,IF(F41="III",1,IF(F41="II",3,IF(F41="I",10,IF(F41="КМС",30,IF(F41="МС",100,0))))))))</f>
        <v>0</v>
      </c>
      <c r="J41" s="125">
        <f>IF(H41="3 юн",0.1,IF(H41="2 юн",0.3,IF(H41="1 юн",1,IF(H41="III",1,IF(H41="II",3,IF(H41="I",10,IF(H41="КМС",30,IF(H41="МС",100,0))))))))</f>
        <v>100</v>
      </c>
      <c r="L41" t="s">
        <v>104</v>
      </c>
    </row>
    <row r="42" spans="1:30" ht="13.5" customHeight="1" thickBot="1">
      <c r="A42" s="124"/>
      <c r="B42" s="124"/>
      <c r="C42" s="124"/>
      <c r="D42" s="124"/>
      <c r="E42" s="124"/>
      <c r="F42" s="124"/>
      <c r="G42" s="124"/>
      <c r="H42" s="123"/>
      <c r="I42" s="125"/>
      <c r="J42" s="125"/>
      <c r="L42" t="s">
        <v>105</v>
      </c>
      <c r="R42" s="103"/>
      <c r="S42" s="119"/>
      <c r="T42" s="119"/>
      <c r="U42" s="119"/>
      <c r="V42" s="120"/>
      <c r="W42" s="119"/>
      <c r="X42" s="119"/>
      <c r="Y42" s="119"/>
      <c r="Z42" s="120"/>
      <c r="AA42" s="119"/>
      <c r="AB42" s="119"/>
      <c r="AC42" s="119"/>
      <c r="AD42" s="120"/>
    </row>
    <row r="43" spans="1:35" ht="13.5" customHeight="1" thickBot="1">
      <c r="A43" s="55" t="s">
        <v>140</v>
      </c>
      <c r="B43" s="56"/>
      <c r="C43" s="57" t="s">
        <v>137</v>
      </c>
      <c r="D43" s="61" t="s">
        <v>230</v>
      </c>
      <c r="E43" s="58" t="s">
        <v>135</v>
      </c>
      <c r="F43" s="61" t="s">
        <v>231</v>
      </c>
      <c r="G43" s="56" t="s">
        <v>136</v>
      </c>
      <c r="H43" s="59"/>
      <c r="I43" s="125"/>
      <c r="J43" s="125"/>
      <c r="L43" t="s">
        <v>106</v>
      </c>
      <c r="S43" s="119"/>
      <c r="T43" s="119"/>
      <c r="U43" s="119"/>
      <c r="V43" s="120"/>
      <c r="W43" s="119"/>
      <c r="X43" s="119"/>
      <c r="Y43" s="119"/>
      <c r="Z43" s="119"/>
      <c r="AA43" s="120"/>
      <c r="AB43" s="119"/>
      <c r="AC43" s="119"/>
      <c r="AD43" s="119"/>
      <c r="AE43" s="120"/>
      <c r="AF43" s="119"/>
      <c r="AG43" s="119"/>
      <c r="AH43" s="119"/>
      <c r="AI43" s="120"/>
    </row>
    <row r="44" spans="1:35" ht="13.5" customHeight="1">
      <c r="A44" s="62" t="s">
        <v>133</v>
      </c>
      <c r="B44" s="127">
        <v>2010</v>
      </c>
      <c r="C44" s="63" t="s">
        <v>134</v>
      </c>
      <c r="D44" s="127">
        <v>2009</v>
      </c>
      <c r="E44" s="63" t="s">
        <v>133</v>
      </c>
      <c r="F44" s="64" t="s">
        <v>12</v>
      </c>
      <c r="G44" s="63" t="s">
        <v>134</v>
      </c>
      <c r="H44" s="101" t="s">
        <v>19</v>
      </c>
      <c r="I44" s="125">
        <f>IF(F44="3 юн",0.1,IF(F44="2 юн",0.3,IF(F44="1 юн",1,IF(F44="III",1,IF(F44="II",3,IF(F44="I",10,IF(F44="КМС",30,IF(F44="МС",100,0))))))))</f>
        <v>0</v>
      </c>
      <c r="J44" s="125">
        <f>IF(H44="3 юн",0.1,IF(H44="2 юн",0.3,IF(H44="1 юн",1,IF(H44="III",1,IF(H44="II",3,IF(H44="I",10,IF(H44="КМС",30,IF(H44="МС",100,0))))))))</f>
        <v>100</v>
      </c>
      <c r="L44" t="s">
        <v>107</v>
      </c>
      <c r="V44" s="120"/>
      <c r="W44" s="119"/>
      <c r="X44" s="119"/>
      <c r="Y44" s="119"/>
      <c r="Z44" s="119"/>
      <c r="AA44" s="120"/>
      <c r="AB44" s="119"/>
      <c r="AC44" s="119"/>
      <c r="AD44" s="119"/>
      <c r="AE44" s="120"/>
      <c r="AF44" s="119"/>
      <c r="AG44" s="119"/>
      <c r="AH44" s="119"/>
      <c r="AI44" s="120"/>
    </row>
    <row r="45" spans="1:60" ht="13.5" customHeight="1">
      <c r="A45" s="51" t="s">
        <v>133</v>
      </c>
      <c r="B45" s="128">
        <v>0</v>
      </c>
      <c r="C45" s="52" t="s">
        <v>134</v>
      </c>
      <c r="D45" s="128">
        <v>0</v>
      </c>
      <c r="E45" s="52" t="s">
        <v>133</v>
      </c>
      <c r="F45" s="60" t="s">
        <v>12</v>
      </c>
      <c r="G45" s="52" t="s">
        <v>134</v>
      </c>
      <c r="H45" s="66" t="s">
        <v>19</v>
      </c>
      <c r="I45" s="125">
        <f>IF(F45="3 юн",0.1,IF(F45="2 юн",0.3,IF(F45="1 юн",1,IF(F45="III",1,IF(F45="II",3,IF(F45="I",10,IF(F45="КМС",30,IF(F45="МС",100,0))))))))</f>
        <v>0</v>
      </c>
      <c r="J45" s="125">
        <f>IF(H45="3 юн",0.1,IF(H45="2 юн",0.3,IF(H45="1 юн",1,IF(H45="III",1,IF(H45="II",3,IF(H45="I",10,IF(H45="КМС",30,IF(H45="МС",100,0))))))))</f>
        <v>100</v>
      </c>
      <c r="L45" t="s">
        <v>108</v>
      </c>
      <c r="R45" s="104"/>
      <c r="V45" s="120"/>
      <c r="W45" s="119"/>
      <c r="X45" s="119"/>
      <c r="Y45" s="119"/>
      <c r="Z45" s="119"/>
      <c r="AA45" s="120"/>
      <c r="AB45" s="119"/>
      <c r="AC45" s="119"/>
      <c r="AD45" s="119"/>
      <c r="AE45" s="120"/>
      <c r="AF45" s="119"/>
      <c r="AG45" s="119"/>
      <c r="AH45" s="119"/>
      <c r="AI45" s="120"/>
      <c r="AO45" s="122"/>
      <c r="AP45" s="1"/>
      <c r="AQ45" s="1"/>
      <c r="AR45" s="1"/>
      <c r="AS45" s="1"/>
      <c r="AT45" s="1"/>
      <c r="AU45" s="1"/>
      <c r="AV45" s="1"/>
      <c r="AW45" s="119"/>
      <c r="AX45" s="119"/>
      <c r="AY45" s="119"/>
      <c r="AZ45" s="120"/>
      <c r="BA45" s="122"/>
      <c r="BB45" s="119"/>
      <c r="BC45" s="119"/>
      <c r="BD45" s="122"/>
      <c r="BE45" s="119"/>
      <c r="BF45" s="119"/>
      <c r="BG45" s="119"/>
      <c r="BH45" s="120"/>
    </row>
    <row r="46" spans="1:60" ht="13.5" customHeight="1" thickBot="1">
      <c r="A46" s="53" t="s">
        <v>133</v>
      </c>
      <c r="B46" s="129">
        <v>0</v>
      </c>
      <c r="C46" s="54" t="s">
        <v>134</v>
      </c>
      <c r="D46" s="129">
        <v>0</v>
      </c>
      <c r="E46" s="54" t="s">
        <v>133</v>
      </c>
      <c r="F46" s="67" t="s">
        <v>12</v>
      </c>
      <c r="G46" s="54" t="s">
        <v>134</v>
      </c>
      <c r="H46" s="68" t="s">
        <v>19</v>
      </c>
      <c r="I46" s="125">
        <f>IF(F46="3 юн",0.1,IF(F46="2 юн",0.3,IF(F46="1 юн",1,IF(F46="III",1,IF(F46="II",3,IF(F46="I",10,IF(F46="КМС",30,IF(F46="МС",100,0))))))))</f>
        <v>0</v>
      </c>
      <c r="J46" s="125">
        <f>IF(H46="3 юн",0.1,IF(H46="2 юн",0.3,IF(H46="1 юн",1,IF(H46="III",1,IF(H46="II",3,IF(H46="I",10,IF(H46="КМС",30,IF(H46="МС",100,0))))))))</f>
        <v>100</v>
      </c>
      <c r="L46" t="s">
        <v>109</v>
      </c>
      <c r="V46" s="120"/>
      <c r="W46" s="119"/>
      <c r="X46" s="119"/>
      <c r="Y46" s="119"/>
      <c r="Z46" s="119"/>
      <c r="AA46" s="120"/>
      <c r="AB46" s="119"/>
      <c r="AC46" s="119"/>
      <c r="AD46" s="119"/>
      <c r="AE46" s="120"/>
      <c r="AF46" s="119"/>
      <c r="AG46" s="119"/>
      <c r="AH46" s="119"/>
      <c r="AI46" s="120"/>
      <c r="AO46" s="1"/>
      <c r="AP46" s="1"/>
      <c r="AQ46" s="1"/>
      <c r="AR46" s="1"/>
      <c r="AS46" s="1"/>
      <c r="AT46" s="1"/>
      <c r="AU46" s="1"/>
      <c r="AV46" s="1"/>
      <c r="AW46" s="119"/>
      <c r="AX46" s="119"/>
      <c r="AY46" s="119"/>
      <c r="AZ46" s="120"/>
      <c r="BA46" s="122"/>
      <c r="BB46" s="119"/>
      <c r="BC46" s="119"/>
      <c r="BD46" s="120"/>
      <c r="BE46" s="119"/>
      <c r="BF46" s="119"/>
      <c r="BG46" s="119"/>
      <c r="BH46" s="120"/>
    </row>
    <row r="47" spans="1:60" ht="13.5" customHeight="1" thickBot="1">
      <c r="A47" s="124"/>
      <c r="B47" s="124"/>
      <c r="C47" s="124"/>
      <c r="D47" s="124"/>
      <c r="E47" s="124"/>
      <c r="F47" s="124"/>
      <c r="G47" s="124"/>
      <c r="H47" s="124"/>
      <c r="I47" s="125"/>
      <c r="J47" s="125"/>
      <c r="L47" t="s">
        <v>110</v>
      </c>
      <c r="V47" s="120"/>
      <c r="W47" s="119"/>
      <c r="X47" s="119"/>
      <c r="Y47" s="119"/>
      <c r="Z47" s="119"/>
      <c r="AA47" s="120"/>
      <c r="AB47" s="119"/>
      <c r="AC47" s="119"/>
      <c r="AD47" s="119"/>
      <c r="AE47" s="120"/>
      <c r="AF47" s="119"/>
      <c r="AG47" s="119"/>
      <c r="AH47" s="119"/>
      <c r="AI47" s="120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ht="13.5" customHeight="1" thickBot="1">
      <c r="A48" s="55" t="s">
        <v>141</v>
      </c>
      <c r="B48" s="56"/>
      <c r="C48" s="57" t="s">
        <v>137</v>
      </c>
      <c r="D48" s="61"/>
      <c r="E48" s="58" t="s">
        <v>135</v>
      </c>
      <c r="F48" s="61"/>
      <c r="G48" s="56" t="s">
        <v>136</v>
      </c>
      <c r="H48" s="59"/>
      <c r="I48" s="125"/>
      <c r="J48" s="125"/>
      <c r="L48" t="s">
        <v>111</v>
      </c>
      <c r="V48" s="120"/>
      <c r="W48" s="119"/>
      <c r="X48" s="119"/>
      <c r="Y48" s="119"/>
      <c r="Z48" s="119"/>
      <c r="AA48" s="120"/>
      <c r="AB48" s="119"/>
      <c r="AC48" s="119"/>
      <c r="AD48" s="119"/>
      <c r="AE48" s="120"/>
      <c r="AF48" s="119"/>
      <c r="AG48" s="119"/>
      <c r="AH48" s="119"/>
      <c r="AI48" s="120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ht="13.5" customHeight="1">
      <c r="A49" s="62" t="s">
        <v>133</v>
      </c>
      <c r="B49" s="127">
        <v>0</v>
      </c>
      <c r="C49" s="63" t="s">
        <v>134</v>
      </c>
      <c r="D49" s="127">
        <v>0</v>
      </c>
      <c r="E49" s="63" t="s">
        <v>133</v>
      </c>
      <c r="F49" s="102" t="s">
        <v>12</v>
      </c>
      <c r="G49" s="63" t="s">
        <v>134</v>
      </c>
      <c r="H49" s="101" t="s">
        <v>19</v>
      </c>
      <c r="I49" s="125">
        <f>IF(F49="3 юн",0.1,IF(F49="2 юн",0.3,IF(F49="1 юн",1,IF(F49="III",1,IF(F49="II",3,IF(F49="I",10,IF(F49="КМС",30,IF(F49="МС",100,0))))))))</f>
        <v>0</v>
      </c>
      <c r="J49" s="125">
        <f>IF(H49="3 юн",0.1,IF(H49="2 юн",0.3,IF(H49="1 юн",1,IF(H49="III",1,IF(H49="II",3,IF(H49="I",10,IF(H49="КМС",30,IF(H49="МС",100,0))))))))</f>
        <v>100</v>
      </c>
      <c r="L49" t="s">
        <v>112</v>
      </c>
      <c r="V49" s="120"/>
      <c r="W49" s="119"/>
      <c r="X49" s="119"/>
      <c r="Y49" s="119"/>
      <c r="Z49" s="119"/>
      <c r="AA49" s="120"/>
      <c r="AB49" s="119"/>
      <c r="AC49" s="119"/>
      <c r="AD49" s="119"/>
      <c r="AE49" s="120"/>
      <c r="AF49" s="119"/>
      <c r="AG49" s="119"/>
      <c r="AH49" s="119"/>
      <c r="AI49" s="120"/>
      <c r="AO49" s="122"/>
      <c r="AP49" s="1"/>
      <c r="AQ49" s="1"/>
      <c r="AR49" s="1"/>
      <c r="AS49" s="1"/>
      <c r="AT49" s="1"/>
      <c r="AU49" s="1"/>
      <c r="AV49" s="1"/>
      <c r="AW49" s="119"/>
      <c r="AX49" s="119"/>
      <c r="AY49" s="119"/>
      <c r="AZ49" s="120"/>
      <c r="BA49" s="119"/>
      <c r="BB49" s="119"/>
      <c r="BC49" s="119"/>
      <c r="BD49" s="120"/>
      <c r="BE49" s="119"/>
      <c r="BF49" s="119"/>
      <c r="BG49" s="119"/>
      <c r="BH49" s="120"/>
    </row>
    <row r="50" spans="1:60" ht="13.5" customHeight="1">
      <c r="A50" s="51" t="s">
        <v>133</v>
      </c>
      <c r="B50" s="128">
        <v>0</v>
      </c>
      <c r="C50" s="52" t="s">
        <v>134</v>
      </c>
      <c r="D50" s="128">
        <v>0</v>
      </c>
      <c r="E50" s="52" t="s">
        <v>133</v>
      </c>
      <c r="F50" s="60" t="s">
        <v>12</v>
      </c>
      <c r="G50" s="52" t="s">
        <v>134</v>
      </c>
      <c r="H50" s="66" t="s">
        <v>19</v>
      </c>
      <c r="I50" s="125">
        <f>IF(F50="3 юн",0.1,IF(F50="2 юн",0.3,IF(F50="1 юн",1,IF(F50="III",1,IF(F50="II",3,IF(F50="I",10,IF(F50="КМС",30,IF(F50="МС",100,0))))))))</f>
        <v>0</v>
      </c>
      <c r="J50" s="125">
        <f>IF(H50="3 юн",0.1,IF(H50="2 юн",0.3,IF(H50="1 юн",1,IF(H50="III",1,IF(H50="II",3,IF(H50="I",10,IF(H50="КМС",30,IF(H50="МС",100,0))))))))</f>
        <v>100</v>
      </c>
      <c r="L50" t="s">
        <v>113</v>
      </c>
      <c r="V50" s="120"/>
      <c r="W50" s="119"/>
      <c r="X50" s="119"/>
      <c r="Y50" s="119"/>
      <c r="Z50" s="119"/>
      <c r="AA50" s="120"/>
      <c r="AB50" s="119"/>
      <c r="AC50" s="119"/>
      <c r="AD50" s="119"/>
      <c r="AE50" s="120"/>
      <c r="AF50" s="119"/>
      <c r="AG50" s="119"/>
      <c r="AH50" s="119"/>
      <c r="AI50" s="120"/>
      <c r="AO50" s="1"/>
      <c r="AP50" s="1"/>
      <c r="AQ50" s="1"/>
      <c r="AR50" s="1"/>
      <c r="AS50" s="1"/>
      <c r="AT50" s="1"/>
      <c r="AU50" s="1"/>
      <c r="AV50" s="1"/>
      <c r="AW50" s="119"/>
      <c r="AX50" s="119"/>
      <c r="AY50" s="119"/>
      <c r="AZ50" s="120"/>
      <c r="BA50" s="119"/>
      <c r="BB50" s="119"/>
      <c r="BC50" s="119"/>
      <c r="BD50" s="120"/>
      <c r="BE50" s="119"/>
      <c r="BF50" s="119"/>
      <c r="BG50" s="119"/>
      <c r="BH50" s="120"/>
    </row>
    <row r="51" spans="1:35" ht="13.5" customHeight="1" thickBot="1">
      <c r="A51" s="53" t="s">
        <v>133</v>
      </c>
      <c r="B51" s="129">
        <v>0</v>
      </c>
      <c r="C51" s="54" t="s">
        <v>134</v>
      </c>
      <c r="D51" s="129">
        <v>0</v>
      </c>
      <c r="E51" s="54" t="s">
        <v>133</v>
      </c>
      <c r="F51" s="67" t="s">
        <v>12</v>
      </c>
      <c r="G51" s="54" t="s">
        <v>134</v>
      </c>
      <c r="H51" s="68" t="s">
        <v>19</v>
      </c>
      <c r="I51" s="125">
        <f>IF(F51="3 юн",0.1,IF(F51="2 юн",0.3,IF(F51="1 юн",1,IF(F51="III",1,IF(F51="II",3,IF(F51="I",10,IF(F51="КМС",30,IF(F51="МС",100,0))))))))</f>
        <v>0</v>
      </c>
      <c r="J51" s="125">
        <f>IF(H51="3 юн",0.1,IF(H51="2 юн",0.3,IF(H51="1 юн",1,IF(H51="III",1,IF(H51="II",3,IF(H51="I",10,IF(H51="КМС",30,IF(H51="МС",100,0))))))))</f>
        <v>100</v>
      </c>
      <c r="L51" s="25" t="s">
        <v>115</v>
      </c>
      <c r="V51" s="120"/>
      <c r="W51" s="119"/>
      <c r="X51" s="119"/>
      <c r="Y51" s="119"/>
      <c r="Z51" s="119"/>
      <c r="AA51" s="120"/>
      <c r="AB51" s="119"/>
      <c r="AC51" s="119"/>
      <c r="AD51" s="119"/>
      <c r="AE51" s="120"/>
      <c r="AF51" s="119"/>
      <c r="AG51" s="119"/>
      <c r="AH51" s="119"/>
      <c r="AI51" s="120"/>
    </row>
    <row r="52" spans="1:10" ht="13.5" customHeight="1" thickBot="1">
      <c r="A52" s="124"/>
      <c r="B52" s="124"/>
      <c r="C52" s="124"/>
      <c r="D52" s="124"/>
      <c r="E52" s="124"/>
      <c r="F52" s="124"/>
      <c r="G52" s="124"/>
      <c r="H52" s="123"/>
      <c r="I52" s="125"/>
      <c r="J52" s="125"/>
    </row>
    <row r="53" spans="1:10" ht="13.5" customHeight="1" thickBot="1">
      <c r="A53" s="55" t="s">
        <v>142</v>
      </c>
      <c r="B53" s="56"/>
      <c r="C53" s="57" t="s">
        <v>137</v>
      </c>
      <c r="D53" s="61"/>
      <c r="E53" s="58" t="s">
        <v>135</v>
      </c>
      <c r="F53" s="61"/>
      <c r="G53" s="56" t="s">
        <v>136</v>
      </c>
      <c r="H53" s="59"/>
      <c r="I53" s="125"/>
      <c r="J53" s="125"/>
    </row>
    <row r="54" spans="1:10" ht="13.5" customHeight="1">
      <c r="A54" s="62" t="s">
        <v>133</v>
      </c>
      <c r="B54" s="127">
        <v>0</v>
      </c>
      <c r="C54" s="63" t="s">
        <v>134</v>
      </c>
      <c r="D54" s="127">
        <v>0</v>
      </c>
      <c r="E54" s="63" t="s">
        <v>133</v>
      </c>
      <c r="F54" s="64" t="s">
        <v>14</v>
      </c>
      <c r="G54" s="63" t="s">
        <v>134</v>
      </c>
      <c r="H54" s="65" t="s">
        <v>19</v>
      </c>
      <c r="I54" s="125">
        <f>IF(F54="3 юн",0.1,IF(F54="2 юн",0.3,IF(F54="1 юн",1,IF(F54="III",1,IF(F54="II",3,IF(F54="I",10,IF(F54="КМС",30,IF(F54="МС",100,0))))))))</f>
        <v>1</v>
      </c>
      <c r="J54" s="125">
        <f>IF(H54="3 юн",0.1,IF(H54="2 юн",0.3,IF(H54="1 юн",1,IF(H54="III",1,IF(H54="II",3,IF(H54="I",10,IF(H54="КМС",30,IF(H54="МС",100,0))))))))</f>
        <v>100</v>
      </c>
    </row>
    <row r="55" spans="1:10" ht="13.5" customHeight="1">
      <c r="A55" s="51" t="s">
        <v>133</v>
      </c>
      <c r="B55" s="128">
        <v>0</v>
      </c>
      <c r="C55" s="52" t="s">
        <v>134</v>
      </c>
      <c r="D55" s="128">
        <v>0</v>
      </c>
      <c r="E55" s="52" t="s">
        <v>133</v>
      </c>
      <c r="F55" s="60" t="s">
        <v>12</v>
      </c>
      <c r="G55" s="52" t="s">
        <v>134</v>
      </c>
      <c r="H55" s="66" t="s">
        <v>19</v>
      </c>
      <c r="I55" s="125">
        <f>IF(F55="3 юн",0.1,IF(F55="2 юн",0.3,IF(F55="1 юн",1,IF(F55="III",1,IF(F55="II",3,IF(F55="I",10,IF(F55="КМС",30,IF(F55="МС",100,0))))))))</f>
        <v>0</v>
      </c>
      <c r="J55" s="125">
        <f>IF(H55="3 юн",0.1,IF(H55="2 юн",0.3,IF(H55="1 юн",1,IF(H55="III",1,IF(H55="II",3,IF(H55="I",10,IF(H55="КМС",30,IF(H55="МС",100,0))))))))</f>
        <v>100</v>
      </c>
    </row>
    <row r="56" spans="1:10" ht="13.5" customHeight="1" thickBot="1">
      <c r="A56" s="53" t="s">
        <v>133</v>
      </c>
      <c r="B56" s="129">
        <v>0</v>
      </c>
      <c r="C56" s="54" t="s">
        <v>134</v>
      </c>
      <c r="D56" s="129">
        <v>0</v>
      </c>
      <c r="E56" s="54" t="s">
        <v>133</v>
      </c>
      <c r="F56" s="67" t="s">
        <v>12</v>
      </c>
      <c r="G56" s="54" t="s">
        <v>134</v>
      </c>
      <c r="H56" s="68" t="s">
        <v>19</v>
      </c>
      <c r="I56" s="125">
        <f>IF(F56="3 юн",0.1,IF(F56="2 юн",0.3,IF(F56="1 юн",1,IF(F56="III",1,IF(F56="II",3,IF(F56="I",10,IF(F56="КМС",30,IF(F56="МС",100,0))))))))</f>
        <v>0</v>
      </c>
      <c r="J56" s="125">
        <f>IF(H56="3 юн",0.1,IF(H56="2 юн",0.3,IF(H56="1 юн",1,IF(H56="III",1,IF(H56="II",3,IF(H56="I",10,IF(H56="КМС",30,IF(H56="МС",100,0))))))))</f>
        <v>100</v>
      </c>
    </row>
    <row r="57" spans="1:10" ht="13.5" customHeight="1" thickBot="1">
      <c r="A57" s="124"/>
      <c r="B57" s="124"/>
      <c r="C57" s="124"/>
      <c r="D57" s="124"/>
      <c r="E57" s="124"/>
      <c r="F57" s="124"/>
      <c r="G57" s="124"/>
      <c r="H57" s="124"/>
      <c r="I57" s="125"/>
      <c r="J57" s="125"/>
    </row>
    <row r="58" spans="1:10" ht="13.5" customHeight="1" thickBot="1">
      <c r="A58" s="55" t="s">
        <v>143</v>
      </c>
      <c r="B58" s="56"/>
      <c r="C58" s="57" t="s">
        <v>137</v>
      </c>
      <c r="D58" s="61" t="s">
        <v>213</v>
      </c>
      <c r="E58" s="58" t="s">
        <v>135</v>
      </c>
      <c r="F58" s="61" t="s">
        <v>214</v>
      </c>
      <c r="G58" s="56" t="s">
        <v>136</v>
      </c>
      <c r="H58" s="59"/>
      <c r="I58" s="125"/>
      <c r="J58" s="125"/>
    </row>
    <row r="59" spans="1:10" ht="13.5" customHeight="1">
      <c r="A59" s="62" t="s">
        <v>133</v>
      </c>
      <c r="B59" s="127">
        <v>2008</v>
      </c>
      <c r="C59" s="63" t="s">
        <v>134</v>
      </c>
      <c r="D59" s="127">
        <v>2003</v>
      </c>
      <c r="E59" s="63" t="s">
        <v>133</v>
      </c>
      <c r="F59" s="64" t="s">
        <v>15</v>
      </c>
      <c r="G59" s="63" t="s">
        <v>134</v>
      </c>
      <c r="H59" s="101" t="s">
        <v>19</v>
      </c>
      <c r="I59" s="125">
        <f>IF(F59="3 юн",0.1,IF(F59="2 юн",0.3,IF(F59="1 юн",1,IF(F59="III",1,IF(F59="II",3,IF(F59="I",10,IF(F59="КМС",30,IF(F59="МС",100,0))))))))</f>
        <v>1</v>
      </c>
      <c r="J59" s="125">
        <f>IF(H59="3 юн",0.1,IF(H59="2 юн",0.3,IF(H59="1 юн",1,IF(H59="III",1,IF(H59="II",3,IF(H59="I",10,IF(H59="КМС",30,IF(H59="МС",100,0))))))))</f>
        <v>100</v>
      </c>
    </row>
    <row r="60" spans="1:10" ht="13.5" customHeight="1">
      <c r="A60" s="51" t="s">
        <v>133</v>
      </c>
      <c r="B60" s="128">
        <v>0</v>
      </c>
      <c r="C60" s="52" t="s">
        <v>134</v>
      </c>
      <c r="D60" s="128">
        <v>0</v>
      </c>
      <c r="E60" s="52" t="s">
        <v>133</v>
      </c>
      <c r="F60" s="60" t="s">
        <v>12</v>
      </c>
      <c r="G60" s="52" t="s">
        <v>134</v>
      </c>
      <c r="H60" s="66" t="s">
        <v>19</v>
      </c>
      <c r="I60" s="125">
        <f>IF(F60="3 юн",0.1,IF(F60="2 юн",0.3,IF(F60="1 юн",1,IF(F60="III",1,IF(F60="II",3,IF(F60="I",10,IF(F60="КМС",30,IF(F60="МС",100,0))))))))</f>
        <v>0</v>
      </c>
      <c r="J60" s="125">
        <f>IF(H60="3 юн",0.1,IF(H60="2 юн",0.3,IF(H60="1 юн",1,IF(H60="III",1,IF(H60="II",3,IF(H60="I",10,IF(H60="КМС",30,IF(H60="МС",100,0))))))))</f>
        <v>100</v>
      </c>
    </row>
    <row r="61" spans="1:10" ht="13.5" customHeight="1" thickBot="1">
      <c r="A61" s="53" t="s">
        <v>133</v>
      </c>
      <c r="B61" s="129">
        <v>0</v>
      </c>
      <c r="C61" s="54" t="s">
        <v>134</v>
      </c>
      <c r="D61" s="129">
        <v>0</v>
      </c>
      <c r="E61" s="54" t="s">
        <v>133</v>
      </c>
      <c r="F61" s="67" t="s">
        <v>12</v>
      </c>
      <c r="G61" s="54" t="s">
        <v>134</v>
      </c>
      <c r="H61" s="68" t="s">
        <v>19</v>
      </c>
      <c r="I61" s="125">
        <f>IF(F61="3 юн",0.1,IF(F61="2 юн",0.3,IF(F61="1 юн",1,IF(F61="III",1,IF(F61="II",3,IF(F61="I",10,IF(F61="КМС",30,IF(F61="МС",100,0))))))))</f>
        <v>0</v>
      </c>
      <c r="J61" s="125">
        <f>IF(H61="3 юн",0.1,IF(H61="2 юн",0.3,IF(H61="1 юн",1,IF(H61="III",1,IF(H61="II",3,IF(H61="I",10,IF(H61="КМС",30,IF(H61="МС",100,0))))))))</f>
        <v>100</v>
      </c>
    </row>
    <row r="62" spans="1:10" ht="13.5" customHeight="1" thickBot="1">
      <c r="A62" s="124"/>
      <c r="B62" s="124"/>
      <c r="C62" s="124"/>
      <c r="D62" s="124"/>
      <c r="E62" s="124"/>
      <c r="F62" s="124"/>
      <c r="G62" s="124"/>
      <c r="H62" s="123"/>
      <c r="I62" s="125"/>
      <c r="J62" s="125"/>
    </row>
    <row r="63" spans="1:10" ht="13.5" customHeight="1" thickBot="1">
      <c r="A63" s="55" t="s">
        <v>144</v>
      </c>
      <c r="B63" s="56"/>
      <c r="C63" s="57" t="s">
        <v>137</v>
      </c>
      <c r="D63" s="61"/>
      <c r="E63" s="58" t="s">
        <v>135</v>
      </c>
      <c r="F63" s="61"/>
      <c r="G63" s="56" t="s">
        <v>136</v>
      </c>
      <c r="H63" s="59"/>
      <c r="I63" s="125"/>
      <c r="J63" s="125"/>
    </row>
    <row r="64" spans="1:10" ht="13.5" customHeight="1">
      <c r="A64" s="62" t="s">
        <v>133</v>
      </c>
      <c r="B64" s="127">
        <v>0</v>
      </c>
      <c r="C64" s="63" t="s">
        <v>134</v>
      </c>
      <c r="D64" s="127">
        <v>0</v>
      </c>
      <c r="E64" s="63" t="s">
        <v>133</v>
      </c>
      <c r="F64" s="102" t="s">
        <v>12</v>
      </c>
      <c r="G64" s="63" t="s">
        <v>134</v>
      </c>
      <c r="H64" s="101" t="s">
        <v>19</v>
      </c>
      <c r="I64" s="125">
        <f>IF(F64="3 юн",0.1,IF(F64="2 юн",0.3,IF(F64="1 юн",1,IF(F64="III",1,IF(F64="II",3,IF(F64="I",10,IF(F64="КМС",30,IF(F64="МС",100,0))))))))</f>
        <v>0</v>
      </c>
      <c r="J64" s="125">
        <f>IF(H64="3 юн",0.1,IF(H64="2 юн",0.3,IF(H64="1 юн",1,IF(H64="III",1,IF(H64="II",3,IF(H64="I",10,IF(H64="КМС",30,IF(H64="МС",100,0))))))))</f>
        <v>100</v>
      </c>
    </row>
    <row r="65" spans="1:10" ht="13.5" customHeight="1">
      <c r="A65" s="51" t="s">
        <v>133</v>
      </c>
      <c r="B65" s="128">
        <v>0</v>
      </c>
      <c r="C65" s="52" t="s">
        <v>134</v>
      </c>
      <c r="D65" s="128">
        <v>0</v>
      </c>
      <c r="E65" s="52" t="s">
        <v>133</v>
      </c>
      <c r="F65" s="60" t="s">
        <v>12</v>
      </c>
      <c r="G65" s="52" t="s">
        <v>134</v>
      </c>
      <c r="H65" s="66" t="s">
        <v>19</v>
      </c>
      <c r="I65" s="125">
        <f>IF(F65="3 юн",0.1,IF(F65="2 юн",0.3,IF(F65="1 юн",1,IF(F65="III",1,IF(F65="II",3,IF(F65="I",10,IF(F65="КМС",30,IF(F65="МС",100,0))))))))</f>
        <v>0</v>
      </c>
      <c r="J65" s="125">
        <f>IF(H65="3 юн",0.1,IF(H65="2 юн",0.3,IF(H65="1 юн",1,IF(H65="III",1,IF(H65="II",3,IF(H65="I",10,IF(H65="КМС",30,IF(H65="МС",100,0))))))))</f>
        <v>100</v>
      </c>
    </row>
    <row r="66" spans="1:10" ht="13.5" customHeight="1" thickBot="1">
      <c r="A66" s="53" t="s">
        <v>133</v>
      </c>
      <c r="B66" s="129">
        <v>0</v>
      </c>
      <c r="C66" s="54" t="s">
        <v>134</v>
      </c>
      <c r="D66" s="129">
        <v>0</v>
      </c>
      <c r="E66" s="54" t="s">
        <v>133</v>
      </c>
      <c r="F66" s="67" t="s">
        <v>12</v>
      </c>
      <c r="G66" s="54" t="s">
        <v>134</v>
      </c>
      <c r="H66" s="68" t="s">
        <v>19</v>
      </c>
      <c r="I66" s="125">
        <f>IF(F66="3 юн",0.1,IF(F66="2 юн",0.3,IF(F66="1 юн",1,IF(F66="III",1,IF(F66="II",3,IF(F66="I",10,IF(F66="КМС",30,IF(F66="МС",100,0))))))))</f>
        <v>0</v>
      </c>
      <c r="J66" s="125">
        <f>IF(H66="3 юн",0.1,IF(H66="2 юн",0.3,IF(H66="1 юн",1,IF(H66="III",1,IF(H66="II",3,IF(H66="I",10,IF(H66="КМС",30,IF(H66="МС",100,0))))))))</f>
        <v>100</v>
      </c>
    </row>
    <row r="67" spans="1:10" ht="13.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</row>
  </sheetData>
  <sheetProtection/>
  <mergeCells count="910">
    <mergeCell ref="EF27:EK27"/>
    <mergeCell ref="EL27:EQ27"/>
    <mergeCell ref="EF31:EK31"/>
    <mergeCell ref="EL31:EQ31"/>
    <mergeCell ref="EF35:EK35"/>
    <mergeCell ref="EL35:EQ35"/>
    <mergeCell ref="EF28:EI28"/>
    <mergeCell ref="EJ28:EM28"/>
    <mergeCell ref="EN28:EQ28"/>
    <mergeCell ref="EF29:EG29"/>
    <mergeCell ref="EF15:EK15"/>
    <mergeCell ref="EL15:EQ15"/>
    <mergeCell ref="EF19:EK19"/>
    <mergeCell ref="EL19:EQ19"/>
    <mergeCell ref="EF23:EK23"/>
    <mergeCell ref="EL23:EQ23"/>
    <mergeCell ref="EF16:EI16"/>
    <mergeCell ref="EJ16:EM16"/>
    <mergeCell ref="EN16:EQ16"/>
    <mergeCell ref="EF17:EG17"/>
    <mergeCell ref="EF6:EN6"/>
    <mergeCell ref="EO6:EQ6"/>
    <mergeCell ref="EF7:EK7"/>
    <mergeCell ref="EL7:EQ7"/>
    <mergeCell ref="EF11:EK11"/>
    <mergeCell ref="EL11:EQ11"/>
    <mergeCell ref="EF8:EI8"/>
    <mergeCell ref="EJ8:EM8"/>
    <mergeCell ref="EN8:EQ8"/>
    <mergeCell ref="EF9:EG9"/>
    <mergeCell ref="DS27:DX27"/>
    <mergeCell ref="DY27:ED27"/>
    <mergeCell ref="DS31:DX31"/>
    <mergeCell ref="DY31:ED31"/>
    <mergeCell ref="DS35:DX35"/>
    <mergeCell ref="DY35:ED35"/>
    <mergeCell ref="DS28:DV28"/>
    <mergeCell ref="DW28:DZ28"/>
    <mergeCell ref="EA28:ED28"/>
    <mergeCell ref="DS29:DT29"/>
    <mergeCell ref="DS15:DX15"/>
    <mergeCell ref="DY15:ED15"/>
    <mergeCell ref="DS19:DX19"/>
    <mergeCell ref="DY19:ED19"/>
    <mergeCell ref="DS23:DX23"/>
    <mergeCell ref="DY23:ED23"/>
    <mergeCell ref="DS16:DV16"/>
    <mergeCell ref="DW16:DZ16"/>
    <mergeCell ref="EA16:ED16"/>
    <mergeCell ref="DS17:DT17"/>
    <mergeCell ref="DS6:EA6"/>
    <mergeCell ref="EB6:ED6"/>
    <mergeCell ref="DS7:DX7"/>
    <mergeCell ref="DY7:ED7"/>
    <mergeCell ref="DS11:DX11"/>
    <mergeCell ref="DY11:ED11"/>
    <mergeCell ref="DS8:DV8"/>
    <mergeCell ref="DW8:DZ8"/>
    <mergeCell ref="EA8:ED8"/>
    <mergeCell ref="DS9:DT9"/>
    <mergeCell ref="DF27:DK27"/>
    <mergeCell ref="DL27:DQ27"/>
    <mergeCell ref="DF31:DK31"/>
    <mergeCell ref="DL31:DQ31"/>
    <mergeCell ref="DF35:DK35"/>
    <mergeCell ref="DL35:DQ35"/>
    <mergeCell ref="DF28:DI28"/>
    <mergeCell ref="DJ28:DM28"/>
    <mergeCell ref="DN28:DQ28"/>
    <mergeCell ref="DF29:DG29"/>
    <mergeCell ref="DF15:DK15"/>
    <mergeCell ref="DL15:DQ15"/>
    <mergeCell ref="DF19:DK19"/>
    <mergeCell ref="DL19:DQ19"/>
    <mergeCell ref="DF23:DK23"/>
    <mergeCell ref="DL23:DQ23"/>
    <mergeCell ref="DF16:DI16"/>
    <mergeCell ref="DJ16:DM16"/>
    <mergeCell ref="DN16:DQ16"/>
    <mergeCell ref="DF17:DG17"/>
    <mergeCell ref="DF6:DN6"/>
    <mergeCell ref="DO6:DQ6"/>
    <mergeCell ref="DF7:DK7"/>
    <mergeCell ref="DL7:DQ7"/>
    <mergeCell ref="DF11:DK11"/>
    <mergeCell ref="DL11:DQ11"/>
    <mergeCell ref="DF8:DI8"/>
    <mergeCell ref="DJ8:DM8"/>
    <mergeCell ref="DN8:DQ8"/>
    <mergeCell ref="DF9:DG9"/>
    <mergeCell ref="CS27:CX27"/>
    <mergeCell ref="CY27:DD27"/>
    <mergeCell ref="CS31:CX31"/>
    <mergeCell ref="CY31:DD31"/>
    <mergeCell ref="CS35:CX35"/>
    <mergeCell ref="CY35:DD35"/>
    <mergeCell ref="CS28:CV28"/>
    <mergeCell ref="CW28:CZ28"/>
    <mergeCell ref="DA28:DD28"/>
    <mergeCell ref="CS29:CT29"/>
    <mergeCell ref="CS15:CX15"/>
    <mergeCell ref="CY15:DD15"/>
    <mergeCell ref="CS19:CX19"/>
    <mergeCell ref="CY19:DD19"/>
    <mergeCell ref="CS23:CX23"/>
    <mergeCell ref="CY23:DD23"/>
    <mergeCell ref="CS16:CV16"/>
    <mergeCell ref="CW16:CZ16"/>
    <mergeCell ref="DA16:DD16"/>
    <mergeCell ref="CS17:CT17"/>
    <mergeCell ref="CS6:DA6"/>
    <mergeCell ref="DB6:DD6"/>
    <mergeCell ref="CS7:CX7"/>
    <mergeCell ref="CY7:DD7"/>
    <mergeCell ref="CS11:CX11"/>
    <mergeCell ref="CY11:DD11"/>
    <mergeCell ref="CS8:CV8"/>
    <mergeCell ref="CW8:CZ8"/>
    <mergeCell ref="DA8:DD8"/>
    <mergeCell ref="CS9:CT9"/>
    <mergeCell ref="CF27:CK27"/>
    <mergeCell ref="CL27:CQ27"/>
    <mergeCell ref="CF31:CK31"/>
    <mergeCell ref="CL31:CQ31"/>
    <mergeCell ref="CF35:CK35"/>
    <mergeCell ref="CL35:CQ35"/>
    <mergeCell ref="CF28:CI28"/>
    <mergeCell ref="CJ28:CM28"/>
    <mergeCell ref="CN28:CQ28"/>
    <mergeCell ref="CF29:CG29"/>
    <mergeCell ref="CF15:CK15"/>
    <mergeCell ref="CL15:CQ15"/>
    <mergeCell ref="CF19:CK19"/>
    <mergeCell ref="CL19:CQ19"/>
    <mergeCell ref="CF23:CK23"/>
    <mergeCell ref="CL23:CQ23"/>
    <mergeCell ref="CF16:CI16"/>
    <mergeCell ref="CJ16:CM16"/>
    <mergeCell ref="CN16:CQ16"/>
    <mergeCell ref="CF17:CG17"/>
    <mergeCell ref="CF6:CN6"/>
    <mergeCell ref="CO6:CQ6"/>
    <mergeCell ref="CF7:CK7"/>
    <mergeCell ref="CL7:CQ7"/>
    <mergeCell ref="CF11:CK11"/>
    <mergeCell ref="CL11:CQ11"/>
    <mergeCell ref="CF8:CI8"/>
    <mergeCell ref="CJ8:CM8"/>
    <mergeCell ref="CN8:CQ8"/>
    <mergeCell ref="CF9:CG9"/>
    <mergeCell ref="BS27:BX27"/>
    <mergeCell ref="BY27:CD27"/>
    <mergeCell ref="BS31:BX31"/>
    <mergeCell ref="BY31:CD31"/>
    <mergeCell ref="BS35:BX35"/>
    <mergeCell ref="BY35:CD35"/>
    <mergeCell ref="BS28:BV28"/>
    <mergeCell ref="BW28:BZ28"/>
    <mergeCell ref="CA28:CD28"/>
    <mergeCell ref="BS29:BT29"/>
    <mergeCell ref="BS15:BX15"/>
    <mergeCell ref="BY15:CD15"/>
    <mergeCell ref="BS19:BX19"/>
    <mergeCell ref="BY19:CD19"/>
    <mergeCell ref="BS23:BX23"/>
    <mergeCell ref="BY23:CD23"/>
    <mergeCell ref="BS16:BV16"/>
    <mergeCell ref="BW16:BZ16"/>
    <mergeCell ref="CA16:CD16"/>
    <mergeCell ref="BS17:BT17"/>
    <mergeCell ref="BS6:CA6"/>
    <mergeCell ref="CB6:CD6"/>
    <mergeCell ref="BS7:BX7"/>
    <mergeCell ref="BY7:CD7"/>
    <mergeCell ref="BS11:BX11"/>
    <mergeCell ref="BY11:CD11"/>
    <mergeCell ref="BS8:BV8"/>
    <mergeCell ref="BW8:BZ8"/>
    <mergeCell ref="CA8:CD8"/>
    <mergeCell ref="BS9:BT9"/>
    <mergeCell ref="BF27:BK27"/>
    <mergeCell ref="BL27:BQ27"/>
    <mergeCell ref="BF31:BK31"/>
    <mergeCell ref="BL31:BQ31"/>
    <mergeCell ref="BF35:BK35"/>
    <mergeCell ref="BL35:BQ35"/>
    <mergeCell ref="BF28:BI28"/>
    <mergeCell ref="BJ28:BM28"/>
    <mergeCell ref="BN28:BQ28"/>
    <mergeCell ref="BF29:BG29"/>
    <mergeCell ref="BF15:BK15"/>
    <mergeCell ref="BL15:BQ15"/>
    <mergeCell ref="BF19:BK19"/>
    <mergeCell ref="BL19:BQ19"/>
    <mergeCell ref="BF23:BK23"/>
    <mergeCell ref="BL23:BQ23"/>
    <mergeCell ref="BF16:BI16"/>
    <mergeCell ref="BJ16:BM16"/>
    <mergeCell ref="BN16:BQ16"/>
    <mergeCell ref="BF17:BG17"/>
    <mergeCell ref="AS31:AX31"/>
    <mergeCell ref="AY31:BD31"/>
    <mergeCell ref="AS35:AX35"/>
    <mergeCell ref="AY35:BD35"/>
    <mergeCell ref="BF6:BN6"/>
    <mergeCell ref="BO6:BQ6"/>
    <mergeCell ref="BF7:BK7"/>
    <mergeCell ref="BL7:BQ7"/>
    <mergeCell ref="BF11:BK11"/>
    <mergeCell ref="BL11:BQ11"/>
    <mergeCell ref="AS19:AX19"/>
    <mergeCell ref="AY19:BD19"/>
    <mergeCell ref="AS23:AX23"/>
    <mergeCell ref="AY23:BD23"/>
    <mergeCell ref="AS27:AX27"/>
    <mergeCell ref="AY27:BD27"/>
    <mergeCell ref="AS20:AV20"/>
    <mergeCell ref="AW20:AZ20"/>
    <mergeCell ref="BA20:BD20"/>
    <mergeCell ref="AS21:AT21"/>
    <mergeCell ref="AF35:AK35"/>
    <mergeCell ref="AL35:AQ35"/>
    <mergeCell ref="AS6:BA6"/>
    <mergeCell ref="BB6:BD6"/>
    <mergeCell ref="AS7:AX7"/>
    <mergeCell ref="AY7:BD7"/>
    <mergeCell ref="AS11:AX11"/>
    <mergeCell ref="AY11:BD11"/>
    <mergeCell ref="AS15:AX15"/>
    <mergeCell ref="AY15:BD15"/>
    <mergeCell ref="AF23:AK23"/>
    <mergeCell ref="AL23:AQ23"/>
    <mergeCell ref="AF27:AK27"/>
    <mergeCell ref="AL27:AQ27"/>
    <mergeCell ref="AF31:AK31"/>
    <mergeCell ref="AL31:AQ31"/>
    <mergeCell ref="AH29:AI29"/>
    <mergeCell ref="AJ29:AK29"/>
    <mergeCell ref="AL29:AM29"/>
    <mergeCell ref="AN29:AO29"/>
    <mergeCell ref="AF6:AN6"/>
    <mergeCell ref="AO6:AQ6"/>
    <mergeCell ref="AF7:AK7"/>
    <mergeCell ref="AL7:AQ7"/>
    <mergeCell ref="AF11:AK11"/>
    <mergeCell ref="AL11:AQ11"/>
    <mergeCell ref="AN8:AQ8"/>
    <mergeCell ref="AN9:AO9"/>
    <mergeCell ref="AP9:AQ9"/>
    <mergeCell ref="AP37:AQ37"/>
    <mergeCell ref="O11:P11"/>
    <mergeCell ref="B4:D4"/>
    <mergeCell ref="B5:I5"/>
    <mergeCell ref="B7:I7"/>
    <mergeCell ref="B11:I11"/>
    <mergeCell ref="B10:D10"/>
    <mergeCell ref="B6:D6"/>
    <mergeCell ref="B8:D8"/>
    <mergeCell ref="B9:I9"/>
    <mergeCell ref="AF36:AI36"/>
    <mergeCell ref="AJ36:AM36"/>
    <mergeCell ref="AN36:AQ36"/>
    <mergeCell ref="S11:X11"/>
    <mergeCell ref="Y11:AD11"/>
    <mergeCell ref="AF37:AG37"/>
    <mergeCell ref="AH37:AI37"/>
    <mergeCell ref="AJ37:AK37"/>
    <mergeCell ref="AL37:AM37"/>
    <mergeCell ref="AN37:AO37"/>
    <mergeCell ref="AA9:AB9"/>
    <mergeCell ref="AC9:AD9"/>
    <mergeCell ref="S8:V8"/>
    <mergeCell ref="W8:Z8"/>
    <mergeCell ref="AA8:AD8"/>
    <mergeCell ref="AF15:AK15"/>
    <mergeCell ref="AJ12:AM12"/>
    <mergeCell ref="AC13:AD13"/>
    <mergeCell ref="AF8:AI8"/>
    <mergeCell ref="AJ8:AM8"/>
    <mergeCell ref="AL15:AQ15"/>
    <mergeCell ref="AF19:AK19"/>
    <mergeCell ref="AL19:AQ19"/>
    <mergeCell ref="AF32:AI32"/>
    <mergeCell ref="AJ32:AM32"/>
    <mergeCell ref="AN32:AQ32"/>
    <mergeCell ref="AF28:AI28"/>
    <mergeCell ref="AJ28:AM28"/>
    <mergeCell ref="AN28:AQ28"/>
    <mergeCell ref="AF29:AG29"/>
    <mergeCell ref="AF33:AG33"/>
    <mergeCell ref="AH33:AI33"/>
    <mergeCell ref="AJ33:AK33"/>
    <mergeCell ref="AL33:AM33"/>
    <mergeCell ref="AN33:AO33"/>
    <mergeCell ref="AP33:AQ33"/>
    <mergeCell ref="AP29:AQ29"/>
    <mergeCell ref="AF24:AI24"/>
    <mergeCell ref="AJ24:AM24"/>
    <mergeCell ref="AN24:AQ24"/>
    <mergeCell ref="AF25:AG25"/>
    <mergeCell ref="AH25:AI25"/>
    <mergeCell ref="AJ25:AK25"/>
    <mergeCell ref="AL25:AM25"/>
    <mergeCell ref="AN25:AO25"/>
    <mergeCell ref="AP25:AQ25"/>
    <mergeCell ref="AF20:AI20"/>
    <mergeCell ref="AJ20:AM20"/>
    <mergeCell ref="AN20:AQ20"/>
    <mergeCell ref="AF21:AG21"/>
    <mergeCell ref="AH21:AI21"/>
    <mergeCell ref="AJ21:AK21"/>
    <mergeCell ref="AL21:AM21"/>
    <mergeCell ref="AN21:AO21"/>
    <mergeCell ref="AP21:AQ21"/>
    <mergeCell ref="AF16:AI16"/>
    <mergeCell ref="AJ16:AM16"/>
    <mergeCell ref="AN16:AQ16"/>
    <mergeCell ref="AF17:AG17"/>
    <mergeCell ref="AH17:AI17"/>
    <mergeCell ref="AJ17:AK17"/>
    <mergeCell ref="AL17:AM17"/>
    <mergeCell ref="AN17:AO17"/>
    <mergeCell ref="AP17:AQ17"/>
    <mergeCell ref="AN12:AQ12"/>
    <mergeCell ref="AF13:AG13"/>
    <mergeCell ref="AH13:AI13"/>
    <mergeCell ref="AJ13:AK13"/>
    <mergeCell ref="AL13:AM13"/>
    <mergeCell ref="AN13:AO13"/>
    <mergeCell ref="AP13:AQ13"/>
    <mergeCell ref="AF12:AI12"/>
    <mergeCell ref="S7:X7"/>
    <mergeCell ref="Y7:AD7"/>
    <mergeCell ref="AF9:AG9"/>
    <mergeCell ref="AH9:AI9"/>
    <mergeCell ref="AJ9:AK9"/>
    <mergeCell ref="AL9:AM9"/>
    <mergeCell ref="S9:T9"/>
    <mergeCell ref="U9:V9"/>
    <mergeCell ref="W9:X9"/>
    <mergeCell ref="Y9:Z9"/>
    <mergeCell ref="AA17:AB17"/>
    <mergeCell ref="AC17:AD17"/>
    <mergeCell ref="S12:V12"/>
    <mergeCell ref="W12:Z12"/>
    <mergeCell ref="AA12:AD12"/>
    <mergeCell ref="S13:T13"/>
    <mergeCell ref="U13:V13"/>
    <mergeCell ref="W13:X13"/>
    <mergeCell ref="Y13:Z13"/>
    <mergeCell ref="AA13:AB13"/>
    <mergeCell ref="Y21:Z21"/>
    <mergeCell ref="AA21:AB21"/>
    <mergeCell ref="AC21:AD21"/>
    <mergeCell ref="S16:V16"/>
    <mergeCell ref="W16:Z16"/>
    <mergeCell ref="AA16:AD16"/>
    <mergeCell ref="S17:T17"/>
    <mergeCell ref="U17:V17"/>
    <mergeCell ref="W17:X17"/>
    <mergeCell ref="Y17:Z17"/>
    <mergeCell ref="W25:X25"/>
    <mergeCell ref="Y25:Z25"/>
    <mergeCell ref="AA25:AB25"/>
    <mergeCell ref="AC25:AD25"/>
    <mergeCell ref="S20:V20"/>
    <mergeCell ref="W20:Z20"/>
    <mergeCell ref="AA20:AD20"/>
    <mergeCell ref="S21:T21"/>
    <mergeCell ref="U21:V21"/>
    <mergeCell ref="W21:X21"/>
    <mergeCell ref="U29:V29"/>
    <mergeCell ref="W29:X29"/>
    <mergeCell ref="Y29:Z29"/>
    <mergeCell ref="AA29:AB29"/>
    <mergeCell ref="AC29:AD29"/>
    <mergeCell ref="S24:V24"/>
    <mergeCell ref="W24:Z24"/>
    <mergeCell ref="AA24:AD24"/>
    <mergeCell ref="S25:T25"/>
    <mergeCell ref="U25:V25"/>
    <mergeCell ref="AA32:AD32"/>
    <mergeCell ref="S33:T33"/>
    <mergeCell ref="U33:V33"/>
    <mergeCell ref="W33:X33"/>
    <mergeCell ref="Y33:Z33"/>
    <mergeCell ref="AA33:AB33"/>
    <mergeCell ref="AC33:AD33"/>
    <mergeCell ref="W32:Z32"/>
    <mergeCell ref="S36:V36"/>
    <mergeCell ref="W36:Z36"/>
    <mergeCell ref="AA36:AD36"/>
    <mergeCell ref="S37:T37"/>
    <mergeCell ref="U37:V37"/>
    <mergeCell ref="W37:X37"/>
    <mergeCell ref="Y37:Z37"/>
    <mergeCell ref="AA37:AB37"/>
    <mergeCell ref="AC37:AD37"/>
    <mergeCell ref="AS8:AV8"/>
    <mergeCell ref="AW8:AZ8"/>
    <mergeCell ref="BA8:BD8"/>
    <mergeCell ref="AS9:AT9"/>
    <mergeCell ref="AU9:AV9"/>
    <mergeCell ref="AW9:AX9"/>
    <mergeCell ref="AY9:AZ9"/>
    <mergeCell ref="BA9:BB9"/>
    <mergeCell ref="BC9:BD9"/>
    <mergeCell ref="AS12:AV12"/>
    <mergeCell ref="AW12:AZ12"/>
    <mergeCell ref="BA12:BD12"/>
    <mergeCell ref="AS13:AT13"/>
    <mergeCell ref="AU13:AV13"/>
    <mergeCell ref="AW13:AX13"/>
    <mergeCell ref="AY13:AZ13"/>
    <mergeCell ref="BA13:BB13"/>
    <mergeCell ref="BC13:BD13"/>
    <mergeCell ref="AS16:AV16"/>
    <mergeCell ref="AW16:AZ16"/>
    <mergeCell ref="BA16:BD16"/>
    <mergeCell ref="AS17:AT17"/>
    <mergeCell ref="AU17:AV17"/>
    <mergeCell ref="AW17:AX17"/>
    <mergeCell ref="AY17:AZ17"/>
    <mergeCell ref="BA17:BB17"/>
    <mergeCell ref="BC17:BD17"/>
    <mergeCell ref="AU21:AV21"/>
    <mergeCell ref="AW21:AX21"/>
    <mergeCell ref="AY21:AZ21"/>
    <mergeCell ref="BA21:BB21"/>
    <mergeCell ref="BC21:BD21"/>
    <mergeCell ref="AS24:AV24"/>
    <mergeCell ref="AW24:AZ24"/>
    <mergeCell ref="BA24:BD24"/>
    <mergeCell ref="AS25:AT25"/>
    <mergeCell ref="AU25:AV25"/>
    <mergeCell ref="AW25:AX25"/>
    <mergeCell ref="AY25:AZ25"/>
    <mergeCell ref="BA25:BB25"/>
    <mergeCell ref="BC25:BD25"/>
    <mergeCell ref="AS28:AV28"/>
    <mergeCell ref="AW28:AZ28"/>
    <mergeCell ref="BA28:BD28"/>
    <mergeCell ref="AS29:AT29"/>
    <mergeCell ref="AU29:AV29"/>
    <mergeCell ref="AW29:AX29"/>
    <mergeCell ref="AY29:AZ29"/>
    <mergeCell ref="BA29:BB29"/>
    <mergeCell ref="BC29:BD29"/>
    <mergeCell ref="AS32:AV32"/>
    <mergeCell ref="AW32:AZ32"/>
    <mergeCell ref="BA32:BD32"/>
    <mergeCell ref="AS33:AT33"/>
    <mergeCell ref="AU33:AV33"/>
    <mergeCell ref="AW33:AX33"/>
    <mergeCell ref="AY33:AZ33"/>
    <mergeCell ref="BA33:BB33"/>
    <mergeCell ref="BC33:BD33"/>
    <mergeCell ref="AS36:AV36"/>
    <mergeCell ref="AW36:AZ36"/>
    <mergeCell ref="BA36:BD36"/>
    <mergeCell ref="AS37:AT37"/>
    <mergeCell ref="AU37:AV37"/>
    <mergeCell ref="AW37:AX37"/>
    <mergeCell ref="AY37:AZ37"/>
    <mergeCell ref="BA37:BB37"/>
    <mergeCell ref="BC37:BD37"/>
    <mergeCell ref="BF8:BI8"/>
    <mergeCell ref="BJ8:BM8"/>
    <mergeCell ref="BN8:BQ8"/>
    <mergeCell ref="BF9:BG9"/>
    <mergeCell ref="BH9:BI9"/>
    <mergeCell ref="BJ9:BK9"/>
    <mergeCell ref="BL9:BM9"/>
    <mergeCell ref="BN9:BO9"/>
    <mergeCell ref="BP9:BQ9"/>
    <mergeCell ref="BF12:BI12"/>
    <mergeCell ref="BJ12:BM12"/>
    <mergeCell ref="BN12:BQ12"/>
    <mergeCell ref="BF13:BG13"/>
    <mergeCell ref="BH13:BI13"/>
    <mergeCell ref="BJ13:BK13"/>
    <mergeCell ref="BL13:BM13"/>
    <mergeCell ref="BN13:BO13"/>
    <mergeCell ref="BP13:BQ13"/>
    <mergeCell ref="BH17:BI17"/>
    <mergeCell ref="BJ17:BK17"/>
    <mergeCell ref="BL17:BM17"/>
    <mergeCell ref="BN17:BO17"/>
    <mergeCell ref="BP17:BQ17"/>
    <mergeCell ref="BF20:BI20"/>
    <mergeCell ref="BJ20:BM20"/>
    <mergeCell ref="BN20:BQ20"/>
    <mergeCell ref="BF21:BG21"/>
    <mergeCell ref="BH21:BI21"/>
    <mergeCell ref="BJ21:BK21"/>
    <mergeCell ref="BL21:BM21"/>
    <mergeCell ref="BN21:BO21"/>
    <mergeCell ref="BP21:BQ21"/>
    <mergeCell ref="BF24:BI24"/>
    <mergeCell ref="BJ24:BM24"/>
    <mergeCell ref="BN24:BQ24"/>
    <mergeCell ref="BF25:BG25"/>
    <mergeCell ref="BH25:BI25"/>
    <mergeCell ref="BJ25:BK25"/>
    <mergeCell ref="BL25:BM25"/>
    <mergeCell ref="BN25:BO25"/>
    <mergeCell ref="BP25:BQ25"/>
    <mergeCell ref="BH29:BI29"/>
    <mergeCell ref="BJ29:BK29"/>
    <mergeCell ref="BL29:BM29"/>
    <mergeCell ref="BN29:BO29"/>
    <mergeCell ref="BP29:BQ29"/>
    <mergeCell ref="BF32:BI32"/>
    <mergeCell ref="BJ32:BM32"/>
    <mergeCell ref="BN32:BQ32"/>
    <mergeCell ref="BF33:BG33"/>
    <mergeCell ref="BH33:BI33"/>
    <mergeCell ref="BJ33:BK33"/>
    <mergeCell ref="BL33:BM33"/>
    <mergeCell ref="BN33:BO33"/>
    <mergeCell ref="BP33:BQ33"/>
    <mergeCell ref="BF36:BI36"/>
    <mergeCell ref="BJ36:BM36"/>
    <mergeCell ref="BN36:BQ36"/>
    <mergeCell ref="BF37:BG37"/>
    <mergeCell ref="BH37:BI37"/>
    <mergeCell ref="BJ37:BK37"/>
    <mergeCell ref="BL37:BM37"/>
    <mergeCell ref="BN37:BO37"/>
    <mergeCell ref="BP37:BQ37"/>
    <mergeCell ref="BU9:BV9"/>
    <mergeCell ref="BW9:BX9"/>
    <mergeCell ref="BY9:BZ9"/>
    <mergeCell ref="CA9:CB9"/>
    <mergeCell ref="CC9:CD9"/>
    <mergeCell ref="BS12:BV12"/>
    <mergeCell ref="BW12:BZ12"/>
    <mergeCell ref="CA12:CD12"/>
    <mergeCell ref="BS13:BT13"/>
    <mergeCell ref="BU13:BV13"/>
    <mergeCell ref="BW13:BX13"/>
    <mergeCell ref="BY13:BZ13"/>
    <mergeCell ref="CA13:CB13"/>
    <mergeCell ref="CC13:CD13"/>
    <mergeCell ref="BU17:BV17"/>
    <mergeCell ref="BW17:BX17"/>
    <mergeCell ref="BY17:BZ17"/>
    <mergeCell ref="CA17:CB17"/>
    <mergeCell ref="CC17:CD17"/>
    <mergeCell ref="BS20:BV20"/>
    <mergeCell ref="BW20:BZ20"/>
    <mergeCell ref="CA20:CD20"/>
    <mergeCell ref="BS21:BT21"/>
    <mergeCell ref="BU21:BV21"/>
    <mergeCell ref="BW21:BX21"/>
    <mergeCell ref="BY21:BZ21"/>
    <mergeCell ref="CA21:CB21"/>
    <mergeCell ref="CC21:CD21"/>
    <mergeCell ref="BS24:BV24"/>
    <mergeCell ref="BW24:BZ24"/>
    <mergeCell ref="CA24:CD24"/>
    <mergeCell ref="BS25:BT25"/>
    <mergeCell ref="BU25:BV25"/>
    <mergeCell ref="BW25:BX25"/>
    <mergeCell ref="BY25:BZ25"/>
    <mergeCell ref="CA25:CB25"/>
    <mergeCell ref="CC25:CD25"/>
    <mergeCell ref="BU29:BV29"/>
    <mergeCell ref="BW29:BX29"/>
    <mergeCell ref="BY29:BZ29"/>
    <mergeCell ref="CA29:CB29"/>
    <mergeCell ref="CC29:CD29"/>
    <mergeCell ref="BS32:BV32"/>
    <mergeCell ref="BW32:BZ32"/>
    <mergeCell ref="CA32:CD32"/>
    <mergeCell ref="BS33:BT33"/>
    <mergeCell ref="BU33:BV33"/>
    <mergeCell ref="BW33:BX33"/>
    <mergeCell ref="BY33:BZ33"/>
    <mergeCell ref="CA33:CB33"/>
    <mergeCell ref="CC33:CD33"/>
    <mergeCell ref="BS36:BV36"/>
    <mergeCell ref="BW36:BZ36"/>
    <mergeCell ref="CA36:CD36"/>
    <mergeCell ref="BS37:BT37"/>
    <mergeCell ref="BU37:BV37"/>
    <mergeCell ref="BW37:BX37"/>
    <mergeCell ref="BY37:BZ37"/>
    <mergeCell ref="CA37:CB37"/>
    <mergeCell ref="CC37:CD37"/>
    <mergeCell ref="CH9:CI9"/>
    <mergeCell ref="CJ9:CK9"/>
    <mergeCell ref="CL9:CM9"/>
    <mergeCell ref="CN9:CO9"/>
    <mergeCell ref="CP9:CQ9"/>
    <mergeCell ref="CF12:CI12"/>
    <mergeCell ref="CJ12:CM12"/>
    <mergeCell ref="CN12:CQ12"/>
    <mergeCell ref="CF13:CG13"/>
    <mergeCell ref="CH13:CI13"/>
    <mergeCell ref="CJ13:CK13"/>
    <mergeCell ref="CL13:CM13"/>
    <mergeCell ref="CN13:CO13"/>
    <mergeCell ref="CP13:CQ13"/>
    <mergeCell ref="CH17:CI17"/>
    <mergeCell ref="CJ17:CK17"/>
    <mergeCell ref="CL17:CM17"/>
    <mergeCell ref="CN17:CO17"/>
    <mergeCell ref="CP17:CQ17"/>
    <mergeCell ref="CF20:CI20"/>
    <mergeCell ref="CJ20:CM20"/>
    <mergeCell ref="CN20:CQ20"/>
    <mergeCell ref="CF21:CG21"/>
    <mergeCell ref="CH21:CI21"/>
    <mergeCell ref="CJ21:CK21"/>
    <mergeCell ref="CL21:CM21"/>
    <mergeCell ref="CN21:CO21"/>
    <mergeCell ref="CP21:CQ21"/>
    <mergeCell ref="CF24:CI24"/>
    <mergeCell ref="CJ24:CM24"/>
    <mergeCell ref="CN24:CQ24"/>
    <mergeCell ref="CF25:CG25"/>
    <mergeCell ref="CH25:CI25"/>
    <mergeCell ref="CJ25:CK25"/>
    <mergeCell ref="CL25:CM25"/>
    <mergeCell ref="CN25:CO25"/>
    <mergeCell ref="CP25:CQ25"/>
    <mergeCell ref="CH29:CI29"/>
    <mergeCell ref="CJ29:CK29"/>
    <mergeCell ref="CL29:CM29"/>
    <mergeCell ref="CN29:CO29"/>
    <mergeCell ref="CP29:CQ29"/>
    <mergeCell ref="CF32:CI32"/>
    <mergeCell ref="CJ32:CM32"/>
    <mergeCell ref="CN32:CQ32"/>
    <mergeCell ref="CF33:CG33"/>
    <mergeCell ref="CH33:CI33"/>
    <mergeCell ref="CJ33:CK33"/>
    <mergeCell ref="CL33:CM33"/>
    <mergeCell ref="CN33:CO33"/>
    <mergeCell ref="CP33:CQ33"/>
    <mergeCell ref="CF36:CI36"/>
    <mergeCell ref="CJ36:CM36"/>
    <mergeCell ref="CN36:CQ36"/>
    <mergeCell ref="CF37:CG37"/>
    <mergeCell ref="CH37:CI37"/>
    <mergeCell ref="CJ37:CK37"/>
    <mergeCell ref="CL37:CM37"/>
    <mergeCell ref="CN37:CO37"/>
    <mergeCell ref="CP37:CQ37"/>
    <mergeCell ref="CU9:CV9"/>
    <mergeCell ref="CW9:CX9"/>
    <mergeCell ref="CY9:CZ9"/>
    <mergeCell ref="DA9:DB9"/>
    <mergeCell ref="DC9:DD9"/>
    <mergeCell ref="CS12:CV12"/>
    <mergeCell ref="CW12:CZ12"/>
    <mergeCell ref="DA12:DD12"/>
    <mergeCell ref="CS13:CT13"/>
    <mergeCell ref="CU13:CV13"/>
    <mergeCell ref="CW13:CX13"/>
    <mergeCell ref="CY13:CZ13"/>
    <mergeCell ref="DA13:DB13"/>
    <mergeCell ref="DC13:DD13"/>
    <mergeCell ref="CU17:CV17"/>
    <mergeCell ref="CW17:CX17"/>
    <mergeCell ref="CY17:CZ17"/>
    <mergeCell ref="DA17:DB17"/>
    <mergeCell ref="DC17:DD17"/>
    <mergeCell ref="CS20:CV20"/>
    <mergeCell ref="CW20:CZ20"/>
    <mergeCell ref="DA20:DD20"/>
    <mergeCell ref="CS21:CT21"/>
    <mergeCell ref="CU21:CV21"/>
    <mergeCell ref="CW21:CX21"/>
    <mergeCell ref="CY21:CZ21"/>
    <mergeCell ref="DA21:DB21"/>
    <mergeCell ref="DC21:DD21"/>
    <mergeCell ref="CS24:CV24"/>
    <mergeCell ref="CW24:CZ24"/>
    <mergeCell ref="DA24:DD24"/>
    <mergeCell ref="CS25:CT25"/>
    <mergeCell ref="CU25:CV25"/>
    <mergeCell ref="CW25:CX25"/>
    <mergeCell ref="CY25:CZ25"/>
    <mergeCell ref="DA25:DB25"/>
    <mergeCell ref="DC25:DD25"/>
    <mergeCell ref="CU29:CV29"/>
    <mergeCell ref="CW29:CX29"/>
    <mergeCell ref="CY29:CZ29"/>
    <mergeCell ref="DA29:DB29"/>
    <mergeCell ref="DC29:DD29"/>
    <mergeCell ref="CS32:CV32"/>
    <mergeCell ref="CW32:CZ32"/>
    <mergeCell ref="DA32:DD32"/>
    <mergeCell ref="CS33:CT33"/>
    <mergeCell ref="CU33:CV33"/>
    <mergeCell ref="CW33:CX33"/>
    <mergeCell ref="CY33:CZ33"/>
    <mergeCell ref="DA33:DB33"/>
    <mergeCell ref="DC33:DD33"/>
    <mergeCell ref="CS36:CV36"/>
    <mergeCell ref="CW36:CZ36"/>
    <mergeCell ref="DA36:DD36"/>
    <mergeCell ref="CS37:CT37"/>
    <mergeCell ref="CU37:CV37"/>
    <mergeCell ref="CW37:CX37"/>
    <mergeCell ref="CY37:CZ37"/>
    <mergeCell ref="DA37:DB37"/>
    <mergeCell ref="DC37:DD37"/>
    <mergeCell ref="DH9:DI9"/>
    <mergeCell ref="DJ9:DK9"/>
    <mergeCell ref="DL9:DM9"/>
    <mergeCell ref="DN9:DO9"/>
    <mergeCell ref="DP9:DQ9"/>
    <mergeCell ref="DF12:DI12"/>
    <mergeCell ref="DJ12:DM12"/>
    <mergeCell ref="DN12:DQ12"/>
    <mergeCell ref="DF13:DG13"/>
    <mergeCell ref="DH13:DI13"/>
    <mergeCell ref="DJ13:DK13"/>
    <mergeCell ref="DL13:DM13"/>
    <mergeCell ref="DN13:DO13"/>
    <mergeCell ref="DP13:DQ13"/>
    <mergeCell ref="DH17:DI17"/>
    <mergeCell ref="DJ17:DK17"/>
    <mergeCell ref="DL17:DM17"/>
    <mergeCell ref="DN17:DO17"/>
    <mergeCell ref="DP17:DQ17"/>
    <mergeCell ref="DF20:DI20"/>
    <mergeCell ref="DJ20:DM20"/>
    <mergeCell ref="DN20:DQ20"/>
    <mergeCell ref="DF21:DG21"/>
    <mergeCell ref="DH21:DI21"/>
    <mergeCell ref="DJ21:DK21"/>
    <mergeCell ref="DL21:DM21"/>
    <mergeCell ref="DN21:DO21"/>
    <mergeCell ref="DP21:DQ21"/>
    <mergeCell ref="DF24:DI24"/>
    <mergeCell ref="DJ24:DM24"/>
    <mergeCell ref="DN24:DQ24"/>
    <mergeCell ref="DF25:DG25"/>
    <mergeCell ref="DH25:DI25"/>
    <mergeCell ref="DJ25:DK25"/>
    <mergeCell ref="DL25:DM25"/>
    <mergeCell ref="DN25:DO25"/>
    <mergeCell ref="DP25:DQ25"/>
    <mergeCell ref="DH29:DI29"/>
    <mergeCell ref="DJ29:DK29"/>
    <mergeCell ref="DL29:DM29"/>
    <mergeCell ref="DN29:DO29"/>
    <mergeCell ref="DP29:DQ29"/>
    <mergeCell ref="DF32:DI32"/>
    <mergeCell ref="DJ32:DM32"/>
    <mergeCell ref="DN32:DQ32"/>
    <mergeCell ref="DF33:DG33"/>
    <mergeCell ref="DH33:DI33"/>
    <mergeCell ref="DJ33:DK33"/>
    <mergeCell ref="DL33:DM33"/>
    <mergeCell ref="DN33:DO33"/>
    <mergeCell ref="DP33:DQ33"/>
    <mergeCell ref="DF36:DI36"/>
    <mergeCell ref="DJ36:DM36"/>
    <mergeCell ref="DN36:DQ36"/>
    <mergeCell ref="DF37:DG37"/>
    <mergeCell ref="DH37:DI37"/>
    <mergeCell ref="DJ37:DK37"/>
    <mergeCell ref="DL37:DM37"/>
    <mergeCell ref="DN37:DO37"/>
    <mergeCell ref="DP37:DQ37"/>
    <mergeCell ref="DU9:DV9"/>
    <mergeCell ref="DW9:DX9"/>
    <mergeCell ref="DY9:DZ9"/>
    <mergeCell ref="EA9:EB9"/>
    <mergeCell ref="EC9:ED9"/>
    <mergeCell ref="DS12:DV12"/>
    <mergeCell ref="DW12:DZ12"/>
    <mergeCell ref="EA12:ED12"/>
    <mergeCell ref="DS13:DT13"/>
    <mergeCell ref="DU13:DV13"/>
    <mergeCell ref="DW13:DX13"/>
    <mergeCell ref="DY13:DZ13"/>
    <mergeCell ref="EA13:EB13"/>
    <mergeCell ref="EC13:ED13"/>
    <mergeCell ref="DU17:DV17"/>
    <mergeCell ref="DW17:DX17"/>
    <mergeCell ref="DY17:DZ17"/>
    <mergeCell ref="EA17:EB17"/>
    <mergeCell ref="EC17:ED17"/>
    <mergeCell ref="DS20:DV20"/>
    <mergeCell ref="DW20:DZ20"/>
    <mergeCell ref="EA20:ED20"/>
    <mergeCell ref="DS21:DT21"/>
    <mergeCell ref="DU21:DV21"/>
    <mergeCell ref="DW21:DX21"/>
    <mergeCell ref="DY21:DZ21"/>
    <mergeCell ref="EA21:EB21"/>
    <mergeCell ref="EC21:ED21"/>
    <mergeCell ref="DS24:DV24"/>
    <mergeCell ref="DW24:DZ24"/>
    <mergeCell ref="EA24:ED24"/>
    <mergeCell ref="DS25:DT25"/>
    <mergeCell ref="DU25:DV25"/>
    <mergeCell ref="DW25:DX25"/>
    <mergeCell ref="DY25:DZ25"/>
    <mergeCell ref="EA25:EB25"/>
    <mergeCell ref="EC25:ED25"/>
    <mergeCell ref="DU29:DV29"/>
    <mergeCell ref="DW29:DX29"/>
    <mergeCell ref="DY29:DZ29"/>
    <mergeCell ref="EA29:EB29"/>
    <mergeCell ref="EC29:ED29"/>
    <mergeCell ref="DS32:DV32"/>
    <mergeCell ref="DW32:DZ32"/>
    <mergeCell ref="EA32:ED32"/>
    <mergeCell ref="DS33:DT33"/>
    <mergeCell ref="DU33:DV33"/>
    <mergeCell ref="DW33:DX33"/>
    <mergeCell ref="DY33:DZ33"/>
    <mergeCell ref="EA33:EB33"/>
    <mergeCell ref="EC33:ED33"/>
    <mergeCell ref="DS36:DV36"/>
    <mergeCell ref="DW36:DZ36"/>
    <mergeCell ref="EA36:ED36"/>
    <mergeCell ref="DS37:DT37"/>
    <mergeCell ref="DU37:DV37"/>
    <mergeCell ref="DW37:DX37"/>
    <mergeCell ref="DY37:DZ37"/>
    <mergeCell ref="EA37:EB37"/>
    <mergeCell ref="EC37:ED37"/>
    <mergeCell ref="EH9:EI9"/>
    <mergeCell ref="EJ9:EK9"/>
    <mergeCell ref="EL9:EM9"/>
    <mergeCell ref="EN9:EO9"/>
    <mergeCell ref="EP9:EQ9"/>
    <mergeCell ref="EF12:EI12"/>
    <mergeCell ref="EJ12:EM12"/>
    <mergeCell ref="EN12:EQ12"/>
    <mergeCell ref="EF13:EG13"/>
    <mergeCell ref="EH13:EI13"/>
    <mergeCell ref="EJ13:EK13"/>
    <mergeCell ref="EL13:EM13"/>
    <mergeCell ref="EN13:EO13"/>
    <mergeCell ref="EP13:EQ13"/>
    <mergeCell ref="EH17:EI17"/>
    <mergeCell ref="EJ17:EK17"/>
    <mergeCell ref="EL17:EM17"/>
    <mergeCell ref="EN17:EO17"/>
    <mergeCell ref="EP17:EQ17"/>
    <mergeCell ref="EF20:EI20"/>
    <mergeCell ref="EJ20:EM20"/>
    <mergeCell ref="EN20:EQ20"/>
    <mergeCell ref="EF21:EG21"/>
    <mergeCell ref="EH21:EI21"/>
    <mergeCell ref="EJ21:EK21"/>
    <mergeCell ref="EL21:EM21"/>
    <mergeCell ref="EN21:EO21"/>
    <mergeCell ref="EP21:EQ21"/>
    <mergeCell ref="EF24:EI24"/>
    <mergeCell ref="EJ24:EM24"/>
    <mergeCell ref="EN24:EQ24"/>
    <mergeCell ref="EF25:EG25"/>
    <mergeCell ref="EH25:EI25"/>
    <mergeCell ref="EJ25:EK25"/>
    <mergeCell ref="EL25:EM25"/>
    <mergeCell ref="EN25:EO25"/>
    <mergeCell ref="EP25:EQ25"/>
    <mergeCell ref="EH29:EI29"/>
    <mergeCell ref="EJ29:EK29"/>
    <mergeCell ref="EL29:EM29"/>
    <mergeCell ref="EN29:EO29"/>
    <mergeCell ref="EP29:EQ29"/>
    <mergeCell ref="EF32:EI32"/>
    <mergeCell ref="EJ32:EM32"/>
    <mergeCell ref="EN32:EQ32"/>
    <mergeCell ref="EF33:EG33"/>
    <mergeCell ref="EH33:EI33"/>
    <mergeCell ref="EJ33:EK33"/>
    <mergeCell ref="EL33:EM33"/>
    <mergeCell ref="EN33:EO33"/>
    <mergeCell ref="EP33:EQ33"/>
    <mergeCell ref="EF36:EI36"/>
    <mergeCell ref="EJ36:EM36"/>
    <mergeCell ref="EN36:EQ36"/>
    <mergeCell ref="EF37:EG37"/>
    <mergeCell ref="EH37:EI37"/>
    <mergeCell ref="EJ37:EK37"/>
    <mergeCell ref="EL37:EM37"/>
    <mergeCell ref="EN37:EO37"/>
    <mergeCell ref="EP37:EQ37"/>
    <mergeCell ref="S29:T29"/>
    <mergeCell ref="S35:X35"/>
    <mergeCell ref="Y35:AD35"/>
    <mergeCell ref="S15:X15"/>
    <mergeCell ref="Y15:AD15"/>
    <mergeCell ref="S19:X19"/>
    <mergeCell ref="Y19:AD19"/>
    <mergeCell ref="S23:X23"/>
    <mergeCell ref="Y23:AD23"/>
    <mergeCell ref="S32:V32"/>
    <mergeCell ref="R1:ER3"/>
    <mergeCell ref="AB6:AD6"/>
    <mergeCell ref="S6:AA6"/>
    <mergeCell ref="S27:X27"/>
    <mergeCell ref="Y27:AD27"/>
    <mergeCell ref="S31:X31"/>
    <mergeCell ref="Y31:AD31"/>
    <mergeCell ref="S28:V28"/>
    <mergeCell ref="W28:Z28"/>
    <mergeCell ref="AA28:AD28"/>
  </mergeCells>
  <dataValidations count="2">
    <dataValidation type="list" allowBlank="1" showInputMessage="1" showErrorMessage="1" sqref="D28 B25 F28 D33 F33 D38 F38 D43 F43 D48 F48 D53 F53 D58 D63 F58 F63">
      <formula1>Группа</formula1>
    </dataValidation>
    <dataValidation type="list" allowBlank="1" showInputMessage="1" showErrorMessage="1" sqref="F64:F66 F34:F36 H34:H36 F59:F61 F29:F31 H64:H66 F39:F41 H29:H31 F49:F51 H39:H41 H49:H51 F54:F56 H54:H56 H59:H61 F44:F46 H44:H46">
      <formula1>Разряд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2013-04-11T14:49:02Z</cp:lastPrinted>
  <dcterms:created xsi:type="dcterms:W3CDTF">1996-10-08T23:32:33Z</dcterms:created>
  <dcterms:modified xsi:type="dcterms:W3CDTF">2024-04-05T12:32:54Z</dcterms:modified>
  <cp:category/>
  <cp:version/>
  <cp:contentType/>
  <cp:contentStatus/>
</cp:coreProperties>
</file>